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870" windowWidth="20730" windowHeight="11040"/>
  </bookViews>
  <sheets>
    <sheet name="83varstnicii" sheetId="6" r:id="rId1"/>
  </sheets>
  <definedNames>
    <definedName name="_xlnm._FilterDatabase" localSheetId="0" hidden="1">'83varstnicii'!$A$2:$A$118</definedName>
    <definedName name="_xlnm.Print_Area" localSheetId="0">'83varstnicii'!$A$1:$E$116</definedName>
  </definedNames>
  <calcPr calcId="144525" concurrentCalc="0"/>
</workbook>
</file>

<file path=xl/calcChain.xml><?xml version="1.0" encoding="utf-8"?>
<calcChain xmlns="http://schemas.openxmlformats.org/spreadsheetml/2006/main">
  <c r="E11" i="6" l="1"/>
  <c r="E89" i="6"/>
  <c r="E25" i="6"/>
  <c r="E17" i="6"/>
  <c r="E74" i="6"/>
  <c r="E99" i="6"/>
  <c r="E53" i="6"/>
  <c r="E47" i="6"/>
  <c r="E41" i="6"/>
  <c r="E40" i="6"/>
  <c r="E81" i="6"/>
  <c r="E35" i="6"/>
  <c r="E31" i="6"/>
  <c r="E59" i="6"/>
  <c r="E22" i="6"/>
  <c r="E16" i="6"/>
  <c r="E94" i="6"/>
  <c r="E90" i="6"/>
  <c r="E88" i="6"/>
  <c r="E85" i="6"/>
  <c r="E64" i="6"/>
  <c r="E63" i="6"/>
  <c r="E107" i="6"/>
</calcChain>
</file>

<file path=xl/sharedStrings.xml><?xml version="1.0" encoding="utf-8"?>
<sst xmlns="http://schemas.openxmlformats.org/spreadsheetml/2006/main" count="196" uniqueCount="181">
  <si>
    <t>1.</t>
  </si>
  <si>
    <t>1.1.</t>
  </si>
  <si>
    <t>1.2.</t>
  </si>
  <si>
    <t>1.3.</t>
  </si>
  <si>
    <t>3.1.</t>
  </si>
  <si>
    <t>3.2.</t>
  </si>
  <si>
    <t>2.</t>
  </si>
  <si>
    <t>5.1.</t>
  </si>
  <si>
    <t>2.3.</t>
  </si>
  <si>
    <t>5.2.</t>
  </si>
  <si>
    <t>2.1.</t>
  </si>
  <si>
    <t>2.2.</t>
  </si>
  <si>
    <t>6.1.</t>
  </si>
  <si>
    <t>6.2.</t>
  </si>
  <si>
    <t>Programul Operaţional Regional 2014-2020</t>
  </si>
  <si>
    <t>Axa prioritară 8: Dezvoltarea infrastructurii de sănătate şi sociale</t>
  </si>
  <si>
    <t>Obiectivul specific 8.3: Creşterea gradului de acoperire cu servicii sociale</t>
  </si>
  <si>
    <t xml:space="preserve">Grupul vulnerabil persoane vârstnice            </t>
  </si>
  <si>
    <t>Criteriu/ Subcriteriu</t>
  </si>
  <si>
    <t>Punctaj</t>
  </si>
  <si>
    <t>Mod de verificare</t>
  </si>
  <si>
    <t>Baza de pornire</t>
  </si>
  <si>
    <t>Prin proiect se asigura implementarea masurilor incluse in Strategia Naţională pentru Promovarea Îmbătrânirii Active şi Protecţia Persoanelor Vârstnice 2014 - 2020</t>
  </si>
  <si>
    <t>Strategia Naţională pentru Promovarea Îmbătrânirii Active şi Protecţia Persoanelor Vârstnice 2014 - 2020  - Planul de acţiuni; Nomenclatorului instituţiilor de asistenţă socială/ Nomenclatorul serviciilor sociale  în vigoare la data depunerii + CF; Ordinul Ministerului muncii, familiei, protecţiei sociale şi persoanelor vârstnice nr. 2.126 din 5 noiembrie 2014 privind aprobarea Standardelor minime de calitate pentru acreditarea serviciilor sociale destinate persoanelor vârstnice, persoanelor fără adăpost, tinerilor care au părăsit sistemul de protecţie a copilului şi altor categorii de persoane adulte aflate în dificultate, precum şi pentru serviciile acordate în comunitate, serviciilor acordate în sistem integrat şi cantinelor sociale, SECŢIUNILE CORESPUNZĂTOARE</t>
  </si>
  <si>
    <t>Strategia Integrată de dezvoltare Urbană +CF (cererea de finanţare)</t>
  </si>
  <si>
    <t>1.4.</t>
  </si>
  <si>
    <r>
      <t xml:space="preserve">Strategia locală de dezvoltare a serviciilor sociale a localităţii în care se propune proiectul. Planul anual de acţiune al Strategiei respective. </t>
    </r>
    <r>
      <rPr>
        <sz val="11"/>
        <color rgb="FFFF0000"/>
        <rFont val="Calibri"/>
        <family val="2"/>
        <charset val="238"/>
        <scheme val="minor"/>
      </rPr>
      <t>Solicitantul va trebui să prezinte un link în cererea de finanţare unde se poate accesa strategia respectivă; planul anual de acţiuni se depune şi pe hârtie+ HCL de aprobare a strategiei şi a planului de acţiuni// de corelat cu ghidul specific // documente la depunere</t>
    </r>
  </si>
  <si>
    <t xml:space="preserve">ART. 112/lg 292 din 2011
    (1) Pentru asigurarea aplicării politicilor sociale în domeniul protecţiei copilului, familiei, persoanelor vârstnice, persoanelor cu dizabilităţi, precum şi altor persoane, grupuri sau comunităţi aflate în nevoie socială, autorităţile administraţiei publice locale au atribuţii privind administrarea şi acordarea beneficiilor de asistenţă socială şi a serviciilor sociale............(3) În domeniul organizării, administrării şi acordării serviciilor sociale, autorităţile administraţiei publice locale au următoarele atribuţii principale:
    a) elaborează, în concordanţă cu strategiile naţionale şi nevoile locale identificate, strategia judeţeană, respectiv locală de dezvoltare a serviciilor sociale, pe termen mediu şi lung, după consultarea furnizorilor publici şi privaţi, a asociaţiilor profesionale şi a organizaţiilor reprezentative ale beneficiarilor şi răspund de aplicarea acesteia;
    b) în urma consultării furnizorilor publici şi privaţi, a asociaţiilor profesionale şi a organizaţiilor reprezentative ale beneficiarilor elaborează planurile anuale de acţiune privind serviciile sociale administrate şi finanţate din bugetul consiliului judeţean/consiliului local
</t>
  </si>
  <si>
    <t>Pentru serviciile sociale destinate grupului vulnerabil ”persoanele vârstnice” intrevențiile se vor concentra asupra înfiinţării de servicii sociale prin centrele de zi şi/ sau cantine sociale acolo unde nu există asemenea servicii sau sunt slab reprezentate, iar  nevoia pentru asemenea servicii motivată de starea de sărăcie/ excluziune socială sau altă situaţie de vulnerabilitate este prezentă. De asemenea, vor avea prioritate zonele marginalizate şi localităţile mici. - extras din POR</t>
  </si>
  <si>
    <t>Nevoia de servicii sociale se dovedeşte cu numărul de cereri de servicii sociale înregistrate conform legii şi neonorate. Numărul de beneficiari se dovedeşte cu contractele de furnizare de servicii sociale</t>
  </si>
  <si>
    <t>Indicatori de rezultat specifici programului, pe obiectiv specific: ID:1S32, Indicator: Gradul de acoperire  cu servicii sociale pentru persoane cu vârstnice, Unitate de măsură: %, Categoria regiunii (dacă este relevantă): Regiuni mai puțin dezvoltate, Valoarea de referinţă: 0,81, Anul de referinţă: 2014, Valoarea ţintă: 3, Sursa datelor: MMFPSPV, frecvenţa raportării: anuală    Fişa indicatorului 1S32 Explanatory definition: The indicator measures the coverage of social services for elderly persons that need social services. The indicator is calculated by the Ministry of Labour, Family, Social Protection and Elderly: Coverage of social services for elderly people = elderly people covered with social services / total number of elderly people who need such services. If the indicator is not provided before the reporting deadlines, information should be specifically requested from the Ministry of Labour, Family, Social Protection and Elderly.</t>
  </si>
  <si>
    <t>a.</t>
  </si>
  <si>
    <t>SAU</t>
  </si>
  <si>
    <t>b.</t>
  </si>
  <si>
    <r>
      <rPr>
        <u/>
        <sz val="11"/>
        <color rgb="FFFF0000"/>
        <rFont val="Calibri"/>
        <family val="2"/>
        <charset val="238"/>
        <scheme val="minor"/>
      </rPr>
      <t>Pentru rural</t>
    </r>
    <r>
      <rPr>
        <sz val="11"/>
        <color rgb="FFFF0000"/>
        <rFont val="Calibri"/>
        <family val="2"/>
        <charset val="238"/>
        <scheme val="minor"/>
      </rPr>
      <t xml:space="preserve">- materialul cu zone marginalizate de la Ministerul Muncii-permisiune publicare pe site inforegio, sau daca este publicat pe siteul Min Muncii, sa cerem linkul  </t>
    </r>
    <r>
      <rPr>
        <sz val="11"/>
        <color theme="1"/>
        <rFont val="Calibri"/>
        <family val="2"/>
        <charset val="238"/>
        <scheme val="minor"/>
      </rPr>
      <t xml:space="preserve">                                                                                                                                                           </t>
    </r>
    <r>
      <rPr>
        <u/>
        <sz val="11"/>
        <color theme="1"/>
        <rFont val="Calibri"/>
        <family val="2"/>
        <charset val="238"/>
        <scheme val="minor"/>
      </rPr>
      <t>Pentru urban</t>
    </r>
    <r>
      <rPr>
        <sz val="11"/>
        <color theme="1"/>
        <rFont val="Calibri"/>
        <family val="2"/>
        <charset val="238"/>
        <scheme val="minor"/>
      </rPr>
      <t xml:space="preserve"> atlasul zonelor urbane marginalizate, Anexa 8. Populația urbană după tipologia zonelor la nivel de oraș, coloana  "% populatie in zone marginalizate" (http://www.inforegio.ro/images/Publicatii/Atlas%20zone%20urbane%20marginalizate.pdf  ) + date declarate de solicitant  </t>
    </r>
  </si>
  <si>
    <t xml:space="preserve">Strategia Naţională pentru Promovarea Îmbătrânirii Active şi Protecţia Persoanelor Vârstnice 2014 - 2020  - Planul de acţiuni; Nomenclatorul instituţiilor de asistenţă socială/ Nomenclatorul serviciilor sociale  în vigoare la data depunerii + CF+anexa 5-Tabelul centralizator servicii sociale vs. acreditare/licente; </t>
  </si>
  <si>
    <t>c.</t>
  </si>
  <si>
    <t>2.4.</t>
  </si>
  <si>
    <t>CF-indicatori</t>
  </si>
  <si>
    <t>ID: 1S44,   Indicator: Beneficiari (vârstnici) de infrastructură socială  de zi reabilitată/modernizată/extinsă/ dotată, Unitate de măsură:  Persoane, Ţintă: 62.040,  Sursa datelor: Rapoarte de monitorizare POR-MYSMIS, frecvenţa raportării: anuală                                                                       Explanatory definition: The indicator measures the number of actual elderlypeople living in rehabilitated / upgraded / extended / endowed social infrastructure. This means that in their final reports beneficiaries should report the expected number of beneficiaries.Thus, the beneficiaries should have a contractual obligation to report the actual recipients a year after project completion. Calculation formula: Sum of the beneficiaries (elderly persons) living in rehabilitated / upgraded / extended / endowed social infrastructure under PA8.3</t>
  </si>
  <si>
    <t>2.5.</t>
  </si>
  <si>
    <t>Adeverinţă de la Direcţia Judeţeană de Statistică + Strategia Guvernului României de incluziune a cetăţenilor români aparţinând minorităţii rrome pentru perioada 2015-2020 , aprobată prin Hotărârea Guvernului nr. 18/ 14 ianuarie 2015  (pentru verificare: Pentru rural se pot folosi datele din materialul cu zonele rurale marginalizate  de la Min Muncii-permisiune publicare                                                                                                                        Pentru urban    - solicitam de la Min Muncii propuneri de materiale prin care se poate efectua verificarea   //  De văzut dacă se pot obţine date de la INS. Varianta: adeverinţă de la primărie cu rezultatele recensământului la nivel de localitate.                                                                                                                                                               +CF)</t>
  </si>
  <si>
    <t>Rugam Min Muncii sa ne indice materiale posibil publice din care putem verifica datele pentru urban</t>
  </si>
  <si>
    <t>3.</t>
  </si>
  <si>
    <t xml:space="preserve">Gradul de pregătire/ maturitate a proiectului (a diferitelor faze ale proiectului) </t>
  </si>
  <si>
    <t>Documentaţia de Avizare a Lucrărilor de Intervenţie/Studiu de Fezabilitate cu Certificat de Urbanism</t>
  </si>
  <si>
    <t>documentatie depusa CD</t>
  </si>
  <si>
    <t>d.</t>
  </si>
  <si>
    <t>Autorizaţia de Construire este emisă</t>
  </si>
  <si>
    <t>e.</t>
  </si>
  <si>
    <t>expertiza tehnica, studiu topo, studiu geo, audit energetic,  DALI/SF</t>
  </si>
  <si>
    <t>Devizul general, devizele pe obiecte, documentaţia tehnică</t>
  </si>
  <si>
    <t>4.</t>
  </si>
  <si>
    <t>4.1.</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</si>
  <si>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</si>
  <si>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</si>
  <si>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Proiectul prevede implicarea  persoanelor vârstnice sau cu dizabilităţi  în calitate de angajaţi/colaboratori/voluntari</t>
  </si>
  <si>
    <t>4.2.</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</si>
  <si>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</si>
  <si>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</si>
  <si>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4.3.</t>
  </si>
  <si>
    <t>5.</t>
  </si>
  <si>
    <t>CF, dovada depunerii/selectării</t>
  </si>
  <si>
    <t xml:space="preserve">CF, dovada depunerii; </t>
  </si>
  <si>
    <t>6.</t>
  </si>
  <si>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1"/>
        <color rgb="FFFF0000"/>
        <rFont val="Calibri"/>
        <family val="2"/>
        <charset val="238"/>
        <scheme val="minor"/>
      </rPr>
      <t xml:space="preserve">; </t>
    </r>
    <r>
      <rPr>
        <sz val="11"/>
        <rFont val="Calibri"/>
        <family val="2"/>
        <charset val="238"/>
        <scheme val="minor"/>
      </rPr>
      <t xml:space="preserve">solicitantul prezintă sursele de finanţare în bugetul estimat: fonduri alocate de la bugetul de stat, de la bugetele locale, din donaţii, sponsorizări, subvenţii, din contribuţii ale beneficiarilor,alte surse, după caz. </t>
    </r>
  </si>
  <si>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</si>
  <si>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</si>
  <si>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licenţe de funcţionare pentru tipurile de serviciile sociale furnizate în cadrul proiectului</t>
  </si>
  <si>
    <t>licenţe de funcţionare pentru alte tipuri de servicii sociale faţa de cele furnizate în cadrul proiectului</t>
  </si>
  <si>
    <r>
      <t>cu respectarea art 122 din lg 292/2011 şi anume cel puţin un asistent social la 300 persoane; precum şi a art 42 din aceeaşi lege respectarea regulamentului cadru de organizare şi funcţionare a serviciului public de asistenţă socială şi a structurii orientative de personal  - HG</t>
    </r>
    <r>
      <rPr>
        <sz val="11"/>
        <color rgb="FFFF0000"/>
        <rFont val="Calibri"/>
        <family val="2"/>
        <charset val="238"/>
        <scheme val="minor"/>
      </rPr>
      <t xml:space="preserve">; </t>
    </r>
    <r>
      <rPr>
        <sz val="11"/>
        <rFont val="Calibri"/>
        <family val="2"/>
        <charset val="238"/>
        <scheme val="minor"/>
      </rPr>
      <t>se va verifica dacă proiectul pe POCU acoperă numărul şi structura pe specialităţi necesare; se mai iau în considerare contracte/antecontracte de voluntariat, contracte/antecontracte de furnizare de servicii sociale</t>
    </r>
  </si>
  <si>
    <r>
      <t xml:space="preserve">ART. 43/Lg 292/2011
    (1) Serviciile sociale înfiinţate de furnizorii de servicii sociale, publici sau privaţi, se organizează la nivel teritorial în condiţiile prevăzute la art. 42 alin. (1), </t>
    </r>
    <r>
      <rPr>
        <sz val="11"/>
        <color rgb="FFFF0000"/>
        <rFont val="Calibri"/>
        <family val="2"/>
        <charset val="238"/>
        <scheme val="minor"/>
      </rPr>
      <t>cu respectarea prevederilor Nomenclatorului serviciilor sociale, precum şi a standardelor de calitate, regulilor generale de normare minimă de personal care stau la baza stabilirii standardelor de cost, reglementate de legislaţia specială.</t>
    </r>
    <r>
      <rPr>
        <sz val="11"/>
        <color theme="1"/>
        <rFont val="Calibri"/>
        <family val="2"/>
        <charset val="238"/>
        <scheme val="minor"/>
      </rPr>
      <t xml:space="preserve">
</t>
    </r>
  </si>
  <si>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</si>
  <si>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</si>
  <si>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</si>
  <si>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</si>
  <si>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6 criterii.</t>
  </si>
  <si>
    <t>Acceptarea la finanţare se va face în ordinea descrescătoare a punctajelor obţinute.</t>
  </si>
  <si>
    <t>2.6.</t>
  </si>
  <si>
    <t>2.7.</t>
  </si>
  <si>
    <t>2.8.</t>
  </si>
  <si>
    <t xml:space="preserve"> Solicitantul de finanţare arată că derulează investiţii din alte surse de finanţare,  inclusiv POR, cu care prezentul proiect este complementar </t>
  </si>
  <si>
    <t>Contractul de lucrări este încheiat</t>
  </si>
  <si>
    <t>Folosirea materialelor care nu ard în scopul anvelopării clădirii</t>
  </si>
  <si>
    <t>Prin proiect se asigura implementarea masurilor incluse intr-o strategie integrată de dezvoltare urbană (SIDU)</t>
  </si>
  <si>
    <t xml:space="preserve">Gradul de autofinanţare din veniturile proprii :
</t>
  </si>
  <si>
    <t>Prin proiect se asigura implementarea masurilor incluse in strategia naţională a persoanelor cu dizabilităţi 2014-2020</t>
  </si>
  <si>
    <t>Proiectul se propune în localitate rurală</t>
  </si>
  <si>
    <t>Prin proiect  se asigură implementarea măsurilor incluse în Strategia naţională privind incluziunea socială şi reducerea sărăciei pentru perioada 2015-2020</t>
  </si>
  <si>
    <t>Proiectul se propune pentru localităţi care includ  zone marginalizate</t>
  </si>
  <si>
    <t>Proiectul se propune în localităţi mici</t>
  </si>
  <si>
    <t>Proiectul se propune în judetele cu mare disparitate de dezvoltare intre urban si rural (IDUL 2011 urban - IDUL 2011 rural)</t>
  </si>
  <si>
    <t>Proiectul se propune într-o localitate în care nu există nici un centru de servicii sociale</t>
  </si>
  <si>
    <t>10 ≤ (IDUL 2011 urban - IDUL 2011 rural) ≤ 20</t>
  </si>
  <si>
    <t>(IDUL 2011 urban - IDUL 2011 rural) &lt; 10</t>
  </si>
  <si>
    <t xml:space="preserve">Gradul total de îndatorare al solicitantului
</t>
  </si>
  <si>
    <t>Proiectul se adresează comunităţilor cu pondere mare de populaţie de etnie romă</t>
  </si>
  <si>
    <t>Pentru unităţi de îngrijire la domiciliu</t>
  </si>
  <si>
    <t>Pentru centre de zi</t>
  </si>
  <si>
    <t>Pentru cantine sociale</t>
  </si>
  <si>
    <t>A</t>
  </si>
  <si>
    <t>B</t>
  </si>
  <si>
    <t>C</t>
  </si>
  <si>
    <t>Adecvarea investiţiei la structura demografică, economică şi socială a judeţului; se notează A sau B sau C; Daca se face mai mult de un centru se notează fiecare şi se face media aritmetica</t>
  </si>
  <si>
    <t xml:space="preserve">Gradul total de îndatorare ≤  20% </t>
  </si>
  <si>
    <r>
      <t xml:space="preserve">40% </t>
    </r>
    <r>
      <rPr>
        <sz val="11"/>
        <color theme="1"/>
        <rFont val="Calibri"/>
        <family val="2"/>
        <charset val="238"/>
      </rPr>
      <t>&lt;</t>
    </r>
    <r>
      <rPr>
        <sz val="11"/>
        <color theme="1"/>
        <rFont val="Calibri"/>
        <family val="2"/>
      </rPr>
      <t xml:space="preserve"> procent</t>
    </r>
  </si>
  <si>
    <r>
      <t xml:space="preserve">30% </t>
    </r>
    <r>
      <rPr>
        <sz val="11"/>
        <color theme="1"/>
        <rFont val="Calibri"/>
        <family val="2"/>
        <charset val="238"/>
      </rPr>
      <t>&lt;</t>
    </r>
    <r>
      <rPr>
        <sz val="11"/>
        <color theme="1"/>
        <rFont val="Calibri"/>
        <family val="2"/>
        <scheme val="minor"/>
      </rPr>
      <t xml:space="preserve"> procent </t>
    </r>
    <r>
      <rPr>
        <sz val="11"/>
        <color theme="1"/>
        <rFont val="Calibri"/>
        <family val="2"/>
        <charset val="238"/>
      </rPr>
      <t>≤</t>
    </r>
    <r>
      <rPr>
        <sz val="11"/>
        <color theme="1"/>
        <rFont val="Calibri"/>
        <family val="2"/>
        <scheme val="minor"/>
      </rPr>
      <t xml:space="preserve"> 40%</t>
    </r>
  </si>
  <si>
    <r>
      <t xml:space="preserve">20% </t>
    </r>
    <r>
      <rPr>
        <sz val="11"/>
        <color theme="1"/>
        <rFont val="Calibri"/>
        <family val="2"/>
        <charset val="238"/>
      </rPr>
      <t>&lt;</t>
    </r>
    <r>
      <rPr>
        <sz val="11"/>
        <color theme="1"/>
        <rFont val="Calibri"/>
        <family val="2"/>
      </rPr>
      <t xml:space="preserve"> </t>
    </r>
    <r>
      <rPr>
        <sz val="11"/>
        <color theme="1"/>
        <rFont val="Calibri"/>
        <family val="2"/>
        <scheme val="minor"/>
      </rPr>
      <t xml:space="preserve">procent </t>
    </r>
    <r>
      <rPr>
        <sz val="11"/>
        <color theme="1"/>
        <rFont val="Calibri"/>
        <family val="2"/>
        <charset val="238"/>
      </rPr>
      <t>≤</t>
    </r>
    <r>
      <rPr>
        <sz val="11"/>
        <color theme="1"/>
        <rFont val="Calibri"/>
        <family val="2"/>
      </rPr>
      <t xml:space="preserve"> </t>
    </r>
    <r>
      <rPr>
        <sz val="11"/>
        <color theme="1"/>
        <rFont val="Calibri"/>
        <family val="2"/>
        <scheme val="minor"/>
      </rPr>
      <t xml:space="preserve">30% </t>
    </r>
  </si>
  <si>
    <r>
      <t xml:space="preserve">Proiectul se propune în unităţi administrativ teritoriale în care procentul populaţiei ce trăieşte în zone marginalizate depăşeşte 12 %  (12% </t>
    </r>
    <r>
      <rPr>
        <sz val="11"/>
        <color theme="1"/>
        <rFont val="Calibri"/>
        <family val="2"/>
        <charset val="238"/>
      </rPr>
      <t>&lt; procent)</t>
    </r>
  </si>
  <si>
    <r>
      <t xml:space="preserve">Proiectul se propune în unităţi administrativ teritoriale în care procentul populaţiei ce trăieşte în zone marginalizate se încadrează între  6,1 %  şi  12  % (6,1% </t>
    </r>
    <r>
      <rPr>
        <sz val="11"/>
        <color theme="1"/>
        <rFont val="Calibri"/>
        <family val="2"/>
        <charset val="238"/>
      </rPr>
      <t>≤</t>
    </r>
    <r>
      <rPr>
        <sz val="11"/>
        <color theme="1"/>
        <rFont val="Calibri"/>
        <family val="2"/>
      </rPr>
      <t xml:space="preserve"> procent </t>
    </r>
    <r>
      <rPr>
        <sz val="11"/>
        <color theme="1"/>
        <rFont val="Calibri"/>
        <family val="2"/>
        <charset val="238"/>
      </rPr>
      <t>≤</t>
    </r>
    <r>
      <rPr>
        <sz val="11"/>
        <color theme="1"/>
        <rFont val="Calibri"/>
        <family val="2"/>
      </rPr>
      <t xml:space="preserve"> 12%)</t>
    </r>
  </si>
  <si>
    <r>
      <t xml:space="preserve">20 </t>
    </r>
    <r>
      <rPr>
        <sz val="11"/>
        <color theme="1"/>
        <rFont val="Calibri"/>
        <family val="2"/>
        <charset val="238"/>
      </rPr>
      <t>&lt;</t>
    </r>
    <r>
      <rPr>
        <sz val="11"/>
        <color theme="1"/>
        <rFont val="Calibri"/>
        <family val="2"/>
      </rPr>
      <t xml:space="preserve"> </t>
    </r>
    <r>
      <rPr>
        <sz val="11"/>
        <color theme="1"/>
        <rFont val="Calibri"/>
        <family val="2"/>
        <scheme val="minor"/>
      </rPr>
      <t>(IDUL 2011 urban - IDUL 2011 rural)</t>
    </r>
  </si>
  <si>
    <r>
      <t xml:space="preserve">1000 locuitori </t>
    </r>
    <r>
      <rPr>
        <sz val="11"/>
        <color theme="1"/>
        <rFont val="Calibri"/>
        <family val="2"/>
        <charset val="238"/>
      </rPr>
      <t>≤</t>
    </r>
    <r>
      <rPr>
        <sz val="11"/>
        <color theme="1"/>
        <rFont val="Calibri"/>
        <family val="2"/>
      </rPr>
      <t xml:space="preserve"> </t>
    </r>
    <r>
      <rPr>
        <sz val="11"/>
        <color theme="1"/>
        <rFont val="Calibri"/>
        <family val="2"/>
        <scheme val="minor"/>
      </rPr>
      <t xml:space="preserve">nr. locuitori </t>
    </r>
    <r>
      <rPr>
        <sz val="11"/>
        <color theme="1"/>
        <rFont val="Calibri"/>
        <family val="2"/>
        <charset val="238"/>
      </rPr>
      <t>≤</t>
    </r>
    <r>
      <rPr>
        <sz val="11"/>
        <color theme="1"/>
        <rFont val="Calibri"/>
        <family val="2"/>
      </rPr>
      <t xml:space="preserve"> </t>
    </r>
    <r>
      <rPr>
        <sz val="11"/>
        <color theme="1"/>
        <rFont val="Calibri"/>
        <family val="2"/>
        <scheme val="minor"/>
      </rPr>
      <t>2000 locuitori</t>
    </r>
  </si>
  <si>
    <r>
      <t xml:space="preserve">2001 locuitori </t>
    </r>
    <r>
      <rPr>
        <sz val="11"/>
        <color theme="1"/>
        <rFont val="Calibri"/>
        <family val="2"/>
        <charset val="238"/>
      </rPr>
      <t>≤</t>
    </r>
    <r>
      <rPr>
        <sz val="11"/>
        <color theme="1"/>
        <rFont val="Calibri"/>
        <family val="2"/>
        <scheme val="minor"/>
      </rPr>
      <t xml:space="preserve"> nr. locuitori </t>
    </r>
    <r>
      <rPr>
        <sz val="11"/>
        <color theme="1"/>
        <rFont val="Calibri"/>
        <family val="2"/>
        <charset val="238"/>
      </rPr>
      <t>≤</t>
    </r>
    <r>
      <rPr>
        <sz val="11"/>
        <color theme="1"/>
        <rFont val="Calibri"/>
        <family val="2"/>
      </rPr>
      <t xml:space="preserve"> </t>
    </r>
    <r>
      <rPr>
        <sz val="11"/>
        <color theme="1"/>
        <rFont val="Calibri"/>
        <family val="2"/>
        <scheme val="minor"/>
      </rPr>
      <t>3000 locuitori</t>
    </r>
  </si>
  <si>
    <r>
      <t xml:space="preserve">nr. locuitori </t>
    </r>
    <r>
      <rPr>
        <sz val="11"/>
        <color theme="1"/>
        <rFont val="Calibri"/>
        <family val="2"/>
        <charset val="238"/>
      </rPr>
      <t>&lt;</t>
    </r>
    <r>
      <rPr>
        <sz val="11"/>
        <color theme="1"/>
        <rFont val="Calibri"/>
        <family val="2"/>
      </rPr>
      <t xml:space="preserve"> </t>
    </r>
    <r>
      <rPr>
        <sz val="11"/>
        <color theme="1"/>
        <rFont val="Calibri"/>
        <family val="2"/>
        <scheme val="minor"/>
      </rPr>
      <t>1000 locuitori</t>
    </r>
  </si>
  <si>
    <r>
      <t xml:space="preserve">20% </t>
    </r>
    <r>
      <rPr>
        <sz val="11"/>
        <color theme="1"/>
        <rFont val="Calibri"/>
        <family val="2"/>
        <charset val="238"/>
      </rPr>
      <t>≤</t>
    </r>
    <r>
      <rPr>
        <sz val="11"/>
        <color theme="1"/>
        <rFont val="Calibri"/>
        <family val="2"/>
      </rPr>
      <t xml:space="preserve"> procent</t>
    </r>
  </si>
  <si>
    <r>
      <t xml:space="preserve">10% </t>
    </r>
    <r>
      <rPr>
        <sz val="11"/>
        <color theme="1"/>
        <rFont val="Calibri"/>
        <family val="2"/>
        <charset val="238"/>
      </rPr>
      <t>≤</t>
    </r>
    <r>
      <rPr>
        <sz val="11"/>
        <color theme="1"/>
        <rFont val="Calibri"/>
        <family val="2"/>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t>
    </r>
    <r>
      <rPr>
        <sz val="11"/>
        <color theme="1"/>
        <rFont val="Calibri"/>
        <family val="2"/>
        <scheme val="minor"/>
      </rPr>
      <t>15%</t>
    </r>
  </si>
  <si>
    <r>
      <t xml:space="preserve"> 20% </t>
    </r>
    <r>
      <rPr>
        <sz val="11"/>
        <color theme="1"/>
        <rFont val="Calibri"/>
        <family val="2"/>
        <charset val="238"/>
      </rPr>
      <t>≤</t>
    </r>
    <r>
      <rPr>
        <sz val="11"/>
        <color theme="1"/>
        <rFont val="Calibri"/>
        <family val="2"/>
        <scheme val="minor"/>
      </rPr>
      <t xml:space="preserve"> procent populaţie rromă</t>
    </r>
  </si>
  <si>
    <r>
      <t xml:space="preserve"> 10% </t>
    </r>
    <r>
      <rPr>
        <sz val="11"/>
        <color theme="1"/>
        <rFont val="Calibri"/>
        <family val="2"/>
        <charset val="238"/>
      </rPr>
      <t>≤</t>
    </r>
    <r>
      <rPr>
        <sz val="11"/>
        <color theme="1"/>
        <rFont val="Calibri"/>
        <family val="2"/>
      </rPr>
      <t xml:space="preserve"> </t>
    </r>
    <r>
      <rPr>
        <sz val="11"/>
        <color theme="1"/>
        <rFont val="Calibri"/>
        <family val="2"/>
        <scheme val="minor"/>
      </rPr>
      <t xml:space="preserve">procent populaţie rromă </t>
    </r>
    <r>
      <rPr>
        <sz val="11"/>
        <color theme="1"/>
        <rFont val="Calibri"/>
        <family val="2"/>
        <charset val="238"/>
      </rPr>
      <t>&lt;</t>
    </r>
    <r>
      <rPr>
        <sz val="11"/>
        <color theme="1"/>
        <rFont val="Calibri"/>
        <family val="2"/>
      </rPr>
      <t xml:space="preserve"> </t>
    </r>
    <r>
      <rPr>
        <sz val="11"/>
        <color theme="1"/>
        <rFont val="Calibri"/>
        <family val="2"/>
        <scheme val="minor"/>
      </rPr>
      <t xml:space="preserve">20%  </t>
    </r>
  </si>
  <si>
    <t>Proiectul se propune în localităţi in care procentul persoanelor vârstnice ce au dificultăţi în desfăşurarea activităţii curente şi nu beneficiază de ajutorul nici unei persoane faţă de total persoane vârstnice este:</t>
  </si>
  <si>
    <t>Proiectul se propune intr-o localitate in care procentul populaţiei de peste 65 de ani fără pensie şi fără loc de muncă din total populaţie de peste 65 de ani, este: (media pe ţară este de 3,64% - nivel 2011)</t>
  </si>
  <si>
    <r>
      <t xml:space="preserve">10% </t>
    </r>
    <r>
      <rPr>
        <sz val="11"/>
        <color theme="1"/>
        <rFont val="Calibri"/>
        <family val="2"/>
        <charset val="238"/>
      </rPr>
      <t>≤ procent &lt; 20%</t>
    </r>
  </si>
  <si>
    <r>
      <t xml:space="preserve">3,64% </t>
    </r>
    <r>
      <rPr>
        <sz val="11"/>
        <color theme="1"/>
        <rFont val="Calibri"/>
        <family val="2"/>
        <charset val="238"/>
      </rPr>
      <t>≤</t>
    </r>
    <r>
      <rPr>
        <sz val="11"/>
        <color theme="1"/>
        <rFont val="Calibri"/>
        <family val="2"/>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10</t>
    </r>
    <r>
      <rPr>
        <sz val="11"/>
        <color theme="1"/>
        <rFont val="Calibri"/>
        <family val="2"/>
        <scheme val="minor"/>
      </rPr>
      <t>%</t>
    </r>
  </si>
  <si>
    <t>Proiectul se propune în localităţi în care procentul populaţiei de peste 65 de ani, care nu are dificultati in activitatea curenta din total populatie, este mai mare sau egal cu media pe tara (85,95) - prelucrare după datele publice de la recensământul populaţiei şi al locuinţelor 2011</t>
  </si>
  <si>
    <r>
      <t xml:space="preserve">95% </t>
    </r>
    <r>
      <rPr>
        <sz val="11"/>
        <color theme="1"/>
        <rFont val="Calibri"/>
        <family val="2"/>
        <charset val="238"/>
      </rPr>
      <t>&lt;</t>
    </r>
    <r>
      <rPr>
        <sz val="11"/>
        <color theme="1"/>
        <rFont val="Calibri"/>
        <family val="2"/>
        <scheme val="minor"/>
      </rPr>
      <t xml:space="preserve"> procent </t>
    </r>
    <r>
      <rPr>
        <sz val="11"/>
        <color theme="1"/>
        <rFont val="Calibri"/>
        <family val="2"/>
        <charset val="238"/>
      </rPr>
      <t>≤</t>
    </r>
    <r>
      <rPr>
        <sz val="11"/>
        <color theme="1"/>
        <rFont val="Calibri"/>
        <family val="2"/>
      </rPr>
      <t xml:space="preserve"> </t>
    </r>
    <r>
      <rPr>
        <sz val="11"/>
        <color theme="1"/>
        <rFont val="Calibri"/>
        <family val="2"/>
        <scheme val="minor"/>
      </rPr>
      <t>99,99%</t>
    </r>
  </si>
  <si>
    <r>
      <t xml:space="preserve">90% </t>
    </r>
    <r>
      <rPr>
        <sz val="11"/>
        <color theme="1"/>
        <rFont val="Calibri"/>
        <family val="2"/>
        <charset val="238"/>
      </rPr>
      <t>&lt;</t>
    </r>
    <r>
      <rPr>
        <sz val="11"/>
        <color theme="1"/>
        <rFont val="Calibri"/>
        <family val="2"/>
      </rPr>
      <t xml:space="preserve"> procent </t>
    </r>
    <r>
      <rPr>
        <sz val="11"/>
        <color theme="1"/>
        <rFont val="Calibri"/>
        <family val="2"/>
        <charset val="238"/>
      </rPr>
      <t>≤</t>
    </r>
    <r>
      <rPr>
        <sz val="11"/>
        <color theme="1"/>
        <rFont val="Calibri"/>
        <family val="2"/>
        <scheme val="minor"/>
      </rPr>
      <t xml:space="preserve"> 95%</t>
    </r>
  </si>
  <si>
    <r>
      <t xml:space="preserve">85,95% </t>
    </r>
    <r>
      <rPr>
        <sz val="11"/>
        <color theme="1"/>
        <rFont val="Calibri"/>
        <family val="2"/>
        <charset val="238"/>
      </rPr>
      <t>≤</t>
    </r>
    <r>
      <rPr>
        <sz val="11"/>
        <color theme="1"/>
        <rFont val="Calibri"/>
        <family val="2"/>
      </rPr>
      <t xml:space="preserve"> procent </t>
    </r>
    <r>
      <rPr>
        <sz val="11"/>
        <color theme="1"/>
        <rFont val="Calibri"/>
        <family val="2"/>
        <charset val="238"/>
      </rPr>
      <t>≤</t>
    </r>
    <r>
      <rPr>
        <sz val="11"/>
        <color theme="1"/>
        <rFont val="Calibri"/>
        <family val="2"/>
        <scheme val="minor"/>
      </rPr>
      <t xml:space="preserve"> 90%</t>
    </r>
  </si>
  <si>
    <r>
      <t xml:space="preserve">25% </t>
    </r>
    <r>
      <rPr>
        <sz val="11"/>
        <color theme="1"/>
        <rFont val="Calibri"/>
        <family val="2"/>
        <charset val="238"/>
      </rPr>
      <t>≤</t>
    </r>
    <r>
      <rPr>
        <sz val="11"/>
        <color theme="1"/>
        <rFont val="Calibri"/>
        <family val="2"/>
      </rPr>
      <t xml:space="preserve"> procent</t>
    </r>
  </si>
  <si>
    <r>
      <t xml:space="preserve">15% </t>
    </r>
    <r>
      <rPr>
        <sz val="11"/>
        <color theme="1"/>
        <rFont val="Calibri"/>
        <family val="2"/>
        <charset val="238"/>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t>
    </r>
    <r>
      <rPr>
        <sz val="11"/>
        <color theme="1"/>
        <rFont val="Calibri"/>
        <family val="2"/>
        <scheme val="minor"/>
      </rPr>
      <t>25%</t>
    </r>
  </si>
  <si>
    <t>Contractul pentru execuţia Proiectului Tehnic este semnat</t>
  </si>
  <si>
    <t xml:space="preserve">Proiectul Tehnic este întocmit-in conformitate cu anexa </t>
  </si>
  <si>
    <t>Respectarea principiilor privind dezvoltarea durabilă, egalitatea de şanse, de gen și nediscriminarea  (maxim 10 puncte, punctaj cumulativ: 4.1+4.2+4.3)</t>
  </si>
  <si>
    <t>Contribuţia proiectului la implementarea planurilor de acțiune aferente documentelor strategice relevante  (maxim 8 puncte, punctaj cumulativ 1.1+1.2+1.3+1.4)</t>
  </si>
  <si>
    <t>Contribuţia proiectului la realizarea obiectivelor specifice priorității de investiție/POR (maxim 32 puncte, punctaj cumulativ: 2.1+2.2+2.3+2.4+2.5+2.6+2.7+2.8)</t>
  </si>
  <si>
    <t xml:space="preserve">Proiectul  se propune pentru  localităţile  în care se înregistrează un procent mare al populaţiei vârstnice în total populaţie pe localitate, calculat după datele înregistrate la recensământul din 2011 (ponderea pe ţară a persoanelor vârstnice este de 16,1% din total populaţie - cf. rezultate recensământ 2011)/punctaj </t>
  </si>
  <si>
    <t xml:space="preserve"> Calitatea și maturitatea proiectului (maxim 20 puncte, punctaj cumulativ: 3.1+3.2)
</t>
  </si>
  <si>
    <t>Complementaritatea cu investițiile realizate din POCU, precum și din alte surse de finanțare (maxim 10 puncte, punctaj cumulativ: 5.1+5.2)</t>
  </si>
  <si>
    <t>Capacitatea financiară și operațională a solicitantului (maxim 20 puncte, punctaj cumulativ: 6.1+6.2)</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</si>
  <si>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</si>
  <si>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</si>
  <si>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</si>
  <si>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</si>
  <si>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</si>
  <si>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</si>
  <si>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</si>
  <si>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</si>
  <si>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</si>
  <si>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</si>
  <si>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</si>
  <si>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 xml:space="preserve"> Solicitantul dovedeşte experienţă în furnizarea cel puțin a unuia dintre tipurile de servicii sociale ce vor fi furnizate în cadrul infrastructurii finanțate</t>
  </si>
  <si>
    <t xml:space="preserve"> Solicitantul dovedeşte experienţă în furnizarea cel puțin a unui tip de serviciu social, altul decât cele ce vor fi furnizate în cadrul infrastructurii finanțate</t>
  </si>
  <si>
    <t>Solicitantul de finanţare  dispune/va dispune de personal ce va lucra în infrastructura finanţată</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</si>
  <si>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</si>
  <si>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Soluțiile functionale, tehnologice, constructive si economice prezentate în DALI/SF sau PT după caz, conduc la realizarea obiectivului de investitie cu respectarea cerintelor specifice clasei de importanta a constructiei.</t>
  </si>
  <si>
    <t>Soluțiile prezentate în DALI/SF sau PT după caz, sunt coerente și corelate, în documentele specifice, din perspectiva indeplinirii cerințelor fundamentale aplicabile cf legii 10/1995 privind calitatea  în construcții,  cu modificările și completările ulterioare.</t>
  </si>
  <si>
    <t>f.</t>
  </si>
  <si>
    <t>Cheltuielile respectă pragurile pentru anumite capitole de cheltuieli, conform Ghidului solicitantului. Bugetul este calculat corect. Bugetul este corelat cu devizul general şi devizele pe obiecte. Exista corelare intre buget, sursele de finantare și activitățile proiectului.</t>
  </si>
  <si>
    <t>Calitatea documentaţiei tehnico-economice (punctaj cumulativ a+b+c+d+e+f)</t>
  </si>
  <si>
    <t>Solicitantul de finanţare prezintă intenția de a depune un proiect pe POCU în vederea  asigurării/perfecționării/salarizării personalului ce va acorda serviciile sociale în infrastructura obiect al proiectului</t>
  </si>
  <si>
    <t>Capacitatea financiară (punctaj cumulativ a+b+c)</t>
  </si>
  <si>
    <t>Capacitate operaţională (punctaj cumulativ astfel:(a+b+c+d1+e) sau (a+b+c+d2+e))</t>
  </si>
  <si>
    <t>Anexa 3 - Grila de evaluare tehnică și financiară 8.3 A</t>
  </si>
  <si>
    <r>
      <t xml:space="preserve">Punctarea fiecarui subcriteriu se face prin selectarea unei optiuni (ex. a., b., c.) si a punctajului aferent optiunii, cu exceptia subcriteriilor </t>
    </r>
    <r>
      <rPr>
        <sz val="11"/>
        <rFont val="Calibri"/>
        <family val="2"/>
        <charset val="238"/>
        <scheme val="minor"/>
      </rPr>
      <t xml:space="preserve">2.1, 2.2, 2.5, 2.6, 2.7, 2.8, 6.1a, 6.1b, 6.1c, </t>
    </r>
    <r>
      <rPr>
        <sz val="11"/>
        <color theme="1"/>
        <rFont val="Calibri"/>
        <family val="2"/>
        <scheme val="minor"/>
      </rPr>
      <t>unde pot fi selectate una sau mai multe optiuni, dupa cum este cazul, punctajele aferente cumulandu-se.</t>
    </r>
  </si>
  <si>
    <t xml:space="preserve">În caz de punctaj final egal între unul sau mai mulți beneficiari, departajarea se va face în funcție de punctajele sau valorile absolute prezentate (în caz de puctaj egal), obținute la următoarele criterii, în ordinea enumerată mai jos, până la departajarea beneficiarilor: 2, 1, 3, 6, 5, 4.
</t>
  </si>
  <si>
    <t>Un proiect va fi selectat pentru finanţare numai dacă va cumula în urma evaluării un punctaj minim de 50 de puncte.</t>
  </si>
  <si>
    <t>a</t>
  </si>
  <si>
    <t>sau</t>
  </si>
  <si>
    <t>b</t>
  </si>
  <si>
    <t>Proiectul se propune într-o localitate în care nu există nici un centru de servicii sociale pentru persoane vârstnice</t>
  </si>
  <si>
    <t>Proiectul se propune într-o localitate în care nu există nici un centru de servicii sociale (maxim 3 puncte)</t>
  </si>
  <si>
    <t>Pentru subcriteriul 6.1,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</si>
  <si>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procent&lt;20%</t>
  </si>
  <si>
    <t>Proiectul nu se propune în localitate rurală</t>
  </si>
  <si>
    <t xml:space="preserve">3000 locuitori ≤ nr. locuitori  </t>
  </si>
  <si>
    <t xml:space="preserve"> procent &lt; 10%</t>
  </si>
  <si>
    <t>procent &lt; 3,64%</t>
  </si>
  <si>
    <t>procent ≤ 85,95%</t>
  </si>
  <si>
    <t xml:space="preserve">procent populaţie rromă &lt; 10%  </t>
  </si>
  <si>
    <t>Fiecare criteriu va fi punctat de către doi evaluatori cu excepţia criteriului 4. La o diferenţă de punctaj mai mare de un punct la oricare dintre criterii cu excepţia criteriului 4, va fi făcută medierea între cei doi evaluatori de către preşedintele comisiei de evaluare.</t>
  </si>
  <si>
    <t>Folosirea eficientă a oricărei resurse (apă, aer, lumină, etc.), folosirea unor alternative ecologice, certificări de mediu ale solicitantului - ex ISO 14001, folosirea sistemelor de management al clădirii (BMS).</t>
  </si>
  <si>
    <t xml:space="preserve">Costurile sunt realiste (corect estimate), suficiente şi necesare pentru implementarea proiectului. Costurile pe unitatea de resurse utilizate sunt realiste din punctul de vedere al evaluatorului şi justificate de catre solicitant prin citarea unor surse independente si verificabile (statistici oficiale, preţuri standard etc.) sau prin rezultatele unei cercetari de piaţă efectuate de solicitant, minim trei oferte de preţ. Se vor utiliza şi informaţiile cuprinse în Nota privind încadrarea în standardele de cost.  </t>
  </si>
  <si>
    <t>Valoarea categoriilor de lucrări din devizul pe obiect este stabilita in proporție de 100%, pe baza cantităţilor de lucrări şi a preţurilor acestora</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</si>
</sst>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u/>
      <sz val="11"/>
      <color rgb="FFFF0000"/>
      <name val="Calibri"/>
      <family val="2"/>
      <charset val="238"/>
      <scheme val="minor"/>
    </font>
    <font>
      <u/>
      <sz val="11"/>
      <color theme="1"/>
      <name val="Calibri"/>
      <family val="2"/>
      <charset val="238"/>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
      <u/>
      <sz val="11"/>
      <color theme="10"/>
      <name val="Calibri"/>
      <family val="2"/>
      <charset val="238"/>
      <scheme val="minor"/>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top style="thin">
        <color theme="7" tint="-0.24994659260841701"/>
      </top>
      <bottom/>
      <diagonal/>
    </border>
    <border>
      <left/>
      <right style="thin">
        <color theme="7" tint="-0.24994659260841701"/>
      </right>
      <top style="thin">
        <color theme="7" tint="-0.24994659260841701"/>
      </top>
      <bottom/>
      <diagonal/>
    </border>
    <border>
      <left style="thin">
        <color theme="7" tint="-0.24994659260841701"/>
      </left>
      <right style="thin">
        <color theme="7" tint="-0.24994659260841701"/>
      </right>
      <top style="thin">
        <color theme="7" tint="-0.24994659260841701"/>
      </top>
      <bottom style="thin">
        <color indexed="64"/>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style="thin">
        <color theme="7" tint="-0.24994659260841701"/>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style="thin">
        <color theme="7" tint="-0.24994659260841701"/>
      </left>
      <right style="thin">
        <color theme="7" tint="-0.24994659260841701"/>
      </right>
      <top style="thin">
        <color rgb="FF7030A0"/>
      </top>
      <bottom style="thin">
        <color rgb="FF7030A0"/>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7" tint="-0.24994659260841701"/>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style="thin">
        <color theme="4" tint="-0.24994659260841701"/>
      </left>
      <right/>
      <top/>
      <bottom style="thin">
        <color theme="4" tint="-0.24994659260841701"/>
      </bottom>
      <diagonal/>
    </border>
    <border>
      <left/>
      <right style="thin">
        <color theme="7" tint="-0.24994659260841701"/>
      </right>
      <top style="thin">
        <color theme="7" tint="-0.24994659260841701"/>
      </top>
      <bottom style="thin">
        <color indexed="64"/>
      </bottom>
      <diagonal/>
    </border>
    <border>
      <left/>
      <right style="thin">
        <color indexed="64"/>
      </right>
      <top/>
      <bottom/>
      <diagonal/>
    </border>
    <border>
      <left style="thin">
        <color theme="7" tint="-0.24994659260841701"/>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2" fillId="0" borderId="0"/>
    <xf numFmtId="0" fontId="24" fillId="0" borderId="0" applyNumberFormat="0" applyFill="0" applyBorder="0" applyAlignment="0" applyProtection="0"/>
  </cellStyleXfs>
  <cellXfs count="234">
    <xf numFmtId="0" fontId="0" fillId="0" borderId="0" xfId="0"/>
    <xf numFmtId="0" fontId="12" fillId="0" borderId="0" xfId="1" applyAlignment="1">
      <alignment horizontal="left" vertical="top" wrapText="1"/>
    </xf>
    <xf numFmtId="0" fontId="12" fillId="0" borderId="0" xfId="1" applyAlignment="1">
      <alignment wrapText="1"/>
    </xf>
    <xf numFmtId="0" fontId="12" fillId="0" borderId="0" xfId="1" applyAlignment="1"/>
    <xf numFmtId="0" fontId="12" fillId="0" borderId="0" xfId="1" applyNumberFormat="1" applyBorder="1" applyAlignment="1">
      <alignment horizontal="left" vertical="top" wrapText="1"/>
    </xf>
    <xf numFmtId="0" fontId="12" fillId="0" borderId="0" xfId="1" applyBorder="1" applyAlignment="1">
      <alignment horizontal="left" vertical="top" wrapText="1"/>
    </xf>
    <xf numFmtId="0" fontId="14" fillId="0" borderId="0" xfId="1" applyFont="1" applyBorder="1" applyAlignment="1">
      <alignment horizontal="center" vertical="top" wrapText="1"/>
    </xf>
    <xf numFmtId="0" fontId="12" fillId="0" borderId="8" xfId="1" applyBorder="1" applyAlignment="1">
      <alignment horizontal="left" vertical="top" wrapText="1"/>
    </xf>
    <xf numFmtId="0" fontId="12" fillId="0" borderId="9" xfId="1" applyNumberFormat="1" applyBorder="1" applyAlignment="1">
      <alignment horizontal="left" vertical="top" wrapText="1"/>
    </xf>
    <xf numFmtId="0" fontId="15" fillId="0" borderId="9" xfId="1" applyFont="1" applyBorder="1" applyAlignment="1">
      <alignment horizontal="center" vertical="top" wrapText="1"/>
    </xf>
    <xf numFmtId="0" fontId="15" fillId="0" borderId="10" xfId="1" applyFont="1" applyBorder="1" applyAlignment="1">
      <alignment horizontal="center" vertical="top"/>
    </xf>
    <xf numFmtId="0" fontId="16" fillId="0" borderId="11" xfId="1" applyFont="1" applyBorder="1" applyAlignment="1">
      <alignment wrapText="1"/>
    </xf>
    <xf numFmtId="0" fontId="17" fillId="2" borderId="12" xfId="1" applyFont="1" applyFill="1" applyBorder="1" applyAlignment="1">
      <alignment horizontal="left" vertical="top" wrapText="1"/>
    </xf>
    <xf numFmtId="0" fontId="12" fillId="0" borderId="16" xfId="1" applyBorder="1" applyAlignment="1">
      <alignment wrapText="1"/>
    </xf>
    <xf numFmtId="0" fontId="12" fillId="0" borderId="17" xfId="1" applyBorder="1" applyAlignment="1">
      <alignment wrapText="1"/>
    </xf>
    <xf numFmtId="0" fontId="12" fillId="0" borderId="18" xfId="1" applyBorder="1" applyAlignment="1">
      <alignment horizontal="left" vertical="top" wrapText="1"/>
    </xf>
    <xf numFmtId="0" fontId="12" fillId="3" borderId="9" xfId="1" applyNumberFormat="1" applyFill="1" applyBorder="1" applyAlignment="1">
      <alignment horizontal="left" vertical="top" wrapText="1"/>
    </xf>
    <xf numFmtId="0" fontId="12" fillId="3" borderId="17" xfId="1" applyFill="1" applyBorder="1" applyAlignment="1">
      <alignment horizontal="center" vertical="top"/>
    </xf>
    <xf numFmtId="0" fontId="12" fillId="0" borderId="19" xfId="1" applyBorder="1" applyAlignment="1">
      <alignment wrapText="1"/>
    </xf>
    <xf numFmtId="0" fontId="12" fillId="0" borderId="10" xfId="1" applyBorder="1" applyAlignment="1">
      <alignment wrapText="1"/>
    </xf>
    <xf numFmtId="0" fontId="12" fillId="3" borderId="10" xfId="1" applyFill="1" applyBorder="1" applyAlignment="1">
      <alignment horizontal="center" vertical="top"/>
    </xf>
    <xf numFmtId="0" fontId="12" fillId="3" borderId="0" xfId="1" applyNumberFormat="1" applyFill="1" applyBorder="1" applyAlignment="1">
      <alignment horizontal="left" vertical="top" wrapText="1"/>
    </xf>
    <xf numFmtId="0" fontId="12" fillId="0" borderId="22" xfId="1" applyNumberFormat="1" applyBorder="1" applyAlignment="1">
      <alignment horizontal="left" vertical="top" wrapText="1"/>
    </xf>
    <xf numFmtId="0" fontId="12" fillId="0" borderId="23" xfId="1" applyBorder="1" applyAlignment="1">
      <alignment horizontal="left" vertical="top" wrapText="1"/>
    </xf>
    <xf numFmtId="0" fontId="12" fillId="0" borderId="19" xfId="1" applyBorder="1" applyAlignment="1">
      <alignment horizontal="left" vertical="top" wrapText="1"/>
    </xf>
    <xf numFmtId="0" fontId="9" fillId="0" borderId="19" xfId="1" applyFont="1" applyBorder="1" applyAlignment="1">
      <alignment wrapText="1"/>
    </xf>
    <xf numFmtId="0" fontId="20" fillId="0" borderId="10" xfId="1" applyFont="1" applyBorder="1" applyAlignment="1">
      <alignment wrapText="1"/>
    </xf>
    <xf numFmtId="0" fontId="12" fillId="0" borderId="26" xfId="1" applyNumberFormat="1" applyBorder="1" applyAlignment="1">
      <alignment horizontal="left" vertical="top" wrapText="1"/>
    </xf>
    <xf numFmtId="0" fontId="12" fillId="0" borderId="27" xfId="1" applyBorder="1" applyAlignment="1">
      <alignment horizontal="left" vertical="top" wrapText="1"/>
    </xf>
    <xf numFmtId="0" fontId="12" fillId="0" borderId="29" xfId="1" applyNumberFormat="1" applyBorder="1" applyAlignment="1">
      <alignment horizontal="left" vertical="top" wrapText="1"/>
    </xf>
    <xf numFmtId="0" fontId="12" fillId="0" borderId="30" xfId="1" applyBorder="1" applyAlignment="1">
      <alignment horizontal="left" vertical="top" wrapText="1"/>
    </xf>
    <xf numFmtId="0" fontId="12" fillId="0" borderId="2" xfId="1" applyBorder="1" applyAlignment="1">
      <alignment wrapText="1"/>
    </xf>
    <xf numFmtId="0" fontId="20" fillId="0" borderId="6" xfId="1" applyFont="1" applyBorder="1" applyAlignment="1">
      <alignment wrapText="1"/>
    </xf>
    <xf numFmtId="0" fontId="21" fillId="0" borderId="6" xfId="1" applyFont="1" applyBorder="1" applyAlignment="1">
      <alignment wrapText="1"/>
    </xf>
    <xf numFmtId="0" fontId="12" fillId="0" borderId="0" xfId="1" applyNumberFormat="1" applyFill="1" applyBorder="1" applyAlignment="1">
      <alignment horizontal="left" vertical="top" wrapText="1"/>
    </xf>
    <xf numFmtId="0" fontId="12" fillId="3" borderId="35" xfId="1" applyNumberFormat="1" applyFill="1" applyBorder="1" applyAlignment="1">
      <alignment horizontal="left" vertical="top" wrapText="1"/>
    </xf>
    <xf numFmtId="0" fontId="12" fillId="3" borderId="34" xfId="1" applyFill="1" applyBorder="1" applyAlignment="1">
      <alignment horizontal="center" vertical="top"/>
    </xf>
    <xf numFmtId="0" fontId="12" fillId="0" borderId="36" xfId="1" applyBorder="1" applyAlignment="1">
      <alignment horizontal="left" vertical="top" wrapText="1"/>
    </xf>
    <xf numFmtId="0" fontId="10" fillId="2" borderId="0" xfId="1" applyFont="1" applyFill="1" applyBorder="1" applyAlignment="1">
      <alignment horizontal="left" vertical="top" wrapText="1"/>
    </xf>
    <xf numFmtId="0" fontId="12" fillId="0" borderId="0" xfId="1" applyFill="1" applyBorder="1" applyAlignment="1">
      <alignment horizontal="left" vertical="top" wrapText="1"/>
    </xf>
    <xf numFmtId="0" fontId="12" fillId="0" borderId="9" xfId="1" applyFill="1" applyBorder="1" applyAlignment="1">
      <alignment horizontal="left" vertical="top" wrapText="1"/>
    </xf>
    <xf numFmtId="0" fontId="12" fillId="0" borderId="19" xfId="1" applyFill="1" applyBorder="1" applyAlignment="1">
      <alignment horizontal="left" vertical="top" wrapText="1"/>
    </xf>
    <xf numFmtId="0" fontId="12" fillId="0" borderId="22" xfId="1" applyFill="1" applyBorder="1" applyAlignment="1">
      <alignment horizontal="left" vertical="top" wrapText="1"/>
    </xf>
    <xf numFmtId="0" fontId="12" fillId="0" borderId="37" xfId="1" applyBorder="1" applyAlignment="1">
      <alignment wrapText="1"/>
    </xf>
    <xf numFmtId="0" fontId="12" fillId="0" borderId="15" xfId="1" applyBorder="1" applyAlignment="1">
      <alignment wrapText="1"/>
    </xf>
    <xf numFmtId="0" fontId="12" fillId="0" borderId="4" xfId="1" applyBorder="1" applyAlignment="1">
      <alignment wrapText="1"/>
    </xf>
    <xf numFmtId="0" fontId="12" fillId="0" borderId="7" xfId="1" applyBorder="1" applyAlignment="1">
      <alignment wrapText="1"/>
    </xf>
    <xf numFmtId="0" fontId="22" fillId="2" borderId="0" xfId="1" applyFont="1" applyFill="1" applyAlignment="1">
      <alignment horizontal="left" vertical="top" wrapText="1"/>
    </xf>
    <xf numFmtId="0" fontId="22" fillId="2" borderId="0" xfId="1" applyNumberFormat="1" applyFont="1" applyFill="1" applyBorder="1" applyAlignment="1">
      <alignment horizontal="left" vertical="top" wrapText="1"/>
    </xf>
    <xf numFmtId="0" fontId="17" fillId="2" borderId="16" xfId="1" applyFont="1" applyFill="1" applyBorder="1" applyAlignment="1">
      <alignment horizontal="right" vertical="top" wrapText="1"/>
    </xf>
    <xf numFmtId="0" fontId="12" fillId="0" borderId="23" xfId="1" applyBorder="1" applyAlignment="1">
      <alignment wrapText="1"/>
    </xf>
    <xf numFmtId="0" fontId="12" fillId="0" borderId="24" xfId="1" applyBorder="1" applyAlignment="1">
      <alignment wrapText="1"/>
    </xf>
    <xf numFmtId="0" fontId="15" fillId="0" borderId="0" xfId="1" applyFont="1" applyBorder="1" applyAlignment="1">
      <alignment horizontal="left" vertical="top" wrapText="1"/>
    </xf>
    <xf numFmtId="0" fontId="8" fillId="0" borderId="9" xfId="1" applyFont="1" applyBorder="1" applyAlignment="1">
      <alignment horizontal="left" vertical="top" wrapText="1"/>
    </xf>
    <xf numFmtId="0" fontId="12" fillId="0" borderId="9" xfId="1" applyBorder="1" applyAlignment="1">
      <alignment horizontal="left" vertical="top" wrapText="1"/>
    </xf>
    <xf numFmtId="0" fontId="12" fillId="0" borderId="0" xfId="1" applyNumberFormat="1" applyAlignment="1">
      <alignment horizontal="left" vertical="top" wrapText="1"/>
    </xf>
    <xf numFmtId="0" fontId="7" fillId="0" borderId="0" xfId="1" applyFont="1" applyAlignment="1">
      <alignment horizontal="left" vertical="top" wrapText="1"/>
    </xf>
    <xf numFmtId="0" fontId="12" fillId="0" borderId="0" xfId="1" applyAlignment="1">
      <alignment horizontal="center" vertical="top"/>
    </xf>
    <xf numFmtId="0" fontId="12" fillId="0" borderId="18" xfId="1" applyFill="1" applyBorder="1" applyAlignment="1">
      <alignment horizontal="left" vertical="top" wrapText="1"/>
    </xf>
    <xf numFmtId="0" fontId="12" fillId="0" borderId="0" xfId="1" applyFill="1" applyAlignment="1"/>
    <xf numFmtId="0" fontId="20" fillId="0" borderId="0" xfId="1" applyFont="1" applyAlignment="1"/>
    <xf numFmtId="0" fontId="12" fillId="0" borderId="0" xfId="1" applyFill="1" applyBorder="1" applyAlignment="1">
      <alignment horizontal="left" vertical="top" wrapText="1"/>
    </xf>
    <xf numFmtId="0" fontId="12" fillId="3" borderId="13" xfId="1" applyNumberFormat="1" applyFill="1" applyBorder="1" applyAlignment="1">
      <alignment horizontal="left" vertical="top" wrapText="1"/>
    </xf>
    <xf numFmtId="0" fontId="12" fillId="3" borderId="13" xfId="1" applyNumberFormat="1" applyFill="1" applyBorder="1" applyAlignment="1">
      <alignment horizontal="left" vertical="top" wrapText="1"/>
    </xf>
    <xf numFmtId="0" fontId="12" fillId="3" borderId="24" xfId="1" applyFill="1" applyBorder="1" applyAlignment="1">
      <alignment horizontal="center" vertical="top"/>
    </xf>
    <xf numFmtId="0" fontId="12" fillId="3" borderId="1" xfId="1" applyFill="1" applyBorder="1" applyAlignment="1">
      <alignment horizontal="center" vertical="top"/>
    </xf>
    <xf numFmtId="0" fontId="12" fillId="3" borderId="3" xfId="1" applyNumberFormat="1" applyFill="1" applyBorder="1" applyAlignment="1">
      <alignment horizontal="left" vertical="top" wrapText="1"/>
    </xf>
    <xf numFmtId="0" fontId="12" fillId="3" borderId="2" xfId="1" applyFill="1" applyBorder="1" applyAlignment="1">
      <alignment horizontal="left" vertical="top" wrapText="1"/>
    </xf>
    <xf numFmtId="0" fontId="12" fillId="0" borderId="5" xfId="1" applyNumberFormat="1" applyFill="1" applyBorder="1" applyAlignment="1">
      <alignment horizontal="left" vertical="top" wrapText="1"/>
    </xf>
    <xf numFmtId="0" fontId="12" fillId="0" borderId="20" xfId="1" applyFill="1" applyBorder="1" applyAlignment="1">
      <alignment horizontal="left" vertical="top" wrapText="1"/>
    </xf>
    <xf numFmtId="0" fontId="12" fillId="0" borderId="16" xfId="1" applyFill="1" applyBorder="1" applyAlignment="1">
      <alignment wrapText="1"/>
    </xf>
    <xf numFmtId="0" fontId="20" fillId="0" borderId="17" xfId="1" applyFont="1" applyFill="1" applyBorder="1" applyAlignment="1">
      <alignment wrapText="1"/>
    </xf>
    <xf numFmtId="0" fontId="12" fillId="3" borderId="2" xfId="1" applyFill="1" applyBorder="1" applyAlignment="1">
      <alignment horizontal="center" vertical="top"/>
    </xf>
    <xf numFmtId="0" fontId="12" fillId="0" borderId="0" xfId="1" applyAlignment="1">
      <alignment vertical="center" wrapText="1"/>
    </xf>
    <xf numFmtId="0" fontId="12" fillId="0" borderId="14" xfId="1" applyBorder="1" applyAlignment="1">
      <alignment horizontal="left" vertical="top" wrapText="1"/>
    </xf>
    <xf numFmtId="0" fontId="12" fillId="3" borderId="0" xfId="1" applyNumberFormat="1" applyFill="1" applyBorder="1" applyAlignment="1">
      <alignment horizontal="left" vertical="top" wrapText="1"/>
    </xf>
    <xf numFmtId="0" fontId="12" fillId="0" borderId="16" xfId="1" applyBorder="1" applyAlignment="1">
      <alignment horizontal="left" vertical="top" wrapText="1"/>
    </xf>
    <xf numFmtId="0" fontId="12" fillId="3" borderId="0" xfId="1" applyNumberFormat="1" applyFill="1" applyBorder="1" applyAlignment="1">
      <alignment horizontal="left" vertical="top" wrapText="1"/>
    </xf>
    <xf numFmtId="0" fontId="12" fillId="0" borderId="16" xfId="1" applyBorder="1" applyAlignment="1">
      <alignment horizontal="left" vertical="top" wrapText="1"/>
    </xf>
    <xf numFmtId="0" fontId="12" fillId="0" borderId="0" xfId="1" applyBorder="1" applyAlignment="1">
      <alignment horizontal="center" vertical="center" wrapText="1"/>
    </xf>
    <xf numFmtId="0" fontId="12" fillId="0" borderId="17" xfId="1" applyFill="1" applyBorder="1" applyAlignment="1">
      <alignment wrapText="1"/>
    </xf>
    <xf numFmtId="0" fontId="12" fillId="0" borderId="0" xfId="1" applyBorder="1" applyAlignment="1">
      <alignment horizontal="center" vertical="top"/>
    </xf>
    <xf numFmtId="0" fontId="17" fillId="2" borderId="15" xfId="1" applyFont="1" applyFill="1" applyBorder="1" applyAlignment="1">
      <alignment horizontal="center" vertical="top"/>
    </xf>
    <xf numFmtId="0" fontId="17" fillId="2" borderId="21" xfId="1" applyFont="1" applyFill="1" applyBorder="1" applyAlignment="1">
      <alignment horizontal="center" vertical="top"/>
    </xf>
    <xf numFmtId="0" fontId="17" fillId="2" borderId="32" xfId="1" applyFont="1" applyFill="1" applyBorder="1" applyAlignment="1">
      <alignment horizontal="center" vertical="top"/>
    </xf>
    <xf numFmtId="0" fontId="10" fillId="2" borderId="17" xfId="1" applyFont="1" applyFill="1" applyBorder="1" applyAlignment="1">
      <alignment horizontal="center" vertical="top"/>
    </xf>
    <xf numFmtId="0" fontId="17" fillId="2" borderId="17" xfId="1" applyFont="1" applyFill="1" applyBorder="1" applyAlignment="1">
      <alignment horizontal="center" vertical="top"/>
    </xf>
    <xf numFmtId="0" fontId="12" fillId="0" borderId="2" xfId="1" applyBorder="1" applyAlignment="1">
      <alignment horizontal="left" vertical="top" wrapText="1"/>
    </xf>
    <xf numFmtId="0" fontId="12" fillId="0" borderId="2" xfId="1" applyFill="1" applyBorder="1" applyAlignment="1">
      <alignment horizontal="left" vertical="top" wrapText="1"/>
    </xf>
    <xf numFmtId="0" fontId="12" fillId="0" borderId="3" xfId="1" applyNumberFormat="1" applyFill="1" applyBorder="1" applyAlignment="1">
      <alignment horizontal="left" vertical="top" wrapText="1"/>
    </xf>
    <xf numFmtId="0" fontId="12" fillId="3" borderId="21" xfId="1" applyFill="1" applyBorder="1" applyAlignment="1">
      <alignment horizontal="center" vertical="top"/>
    </xf>
    <xf numFmtId="16" fontId="12" fillId="3" borderId="3" xfId="1" applyNumberFormat="1" applyFill="1" applyBorder="1" applyAlignment="1">
      <alignment horizontal="left" vertical="top" wrapText="1"/>
    </xf>
    <xf numFmtId="0" fontId="12" fillId="0" borderId="13" xfId="1" applyNumberFormat="1" applyBorder="1" applyAlignment="1">
      <alignment horizontal="left" vertical="top" wrapText="1"/>
    </xf>
    <xf numFmtId="0" fontId="12" fillId="0" borderId="40" xfId="1" applyBorder="1" applyAlignment="1">
      <alignment horizontal="left" vertical="top" wrapText="1"/>
    </xf>
    <xf numFmtId="0" fontId="12" fillId="3" borderId="3" xfId="1" applyNumberFormat="1" applyFill="1" applyBorder="1" applyAlignment="1">
      <alignment horizontal="left" vertical="top" wrapText="1"/>
    </xf>
    <xf numFmtId="0" fontId="12" fillId="4" borderId="3" xfId="1" applyNumberFormat="1" applyFill="1" applyBorder="1" applyAlignment="1">
      <alignment horizontal="left" vertical="top" wrapText="1"/>
    </xf>
    <xf numFmtId="0" fontId="12" fillId="0" borderId="3" xfId="1" applyNumberFormat="1" applyBorder="1" applyAlignment="1">
      <alignment horizontal="left" vertical="top" wrapText="1"/>
    </xf>
    <xf numFmtId="0" fontId="12" fillId="0" borderId="17" xfId="1" applyFill="1" applyBorder="1" applyAlignment="1">
      <alignment horizontal="center" vertical="top"/>
    </xf>
    <xf numFmtId="0" fontId="12" fillId="0" borderId="43" xfId="1" applyNumberFormat="1" applyBorder="1" applyAlignment="1">
      <alignment horizontal="left" vertical="top" wrapText="1"/>
    </xf>
    <xf numFmtId="0" fontId="12" fillId="0" borderId="5" xfId="1" applyNumberFormat="1" applyBorder="1" applyAlignment="1">
      <alignment horizontal="left" vertical="top" wrapText="1"/>
    </xf>
    <xf numFmtId="0" fontId="12" fillId="0" borderId="44" xfId="1" applyNumberFormat="1" applyBorder="1" applyAlignment="1">
      <alignment horizontal="left" vertical="top" wrapText="1"/>
    </xf>
    <xf numFmtId="0" fontId="12" fillId="0" borderId="0" xfId="1" applyBorder="1" applyAlignment="1">
      <alignment wrapText="1"/>
    </xf>
    <xf numFmtId="0" fontId="12" fillId="0" borderId="39" xfId="1" applyBorder="1" applyAlignment="1">
      <alignment wrapText="1"/>
    </xf>
    <xf numFmtId="0" fontId="12" fillId="0" borderId="39" xfId="1" applyFill="1" applyBorder="1" applyAlignment="1">
      <alignment wrapText="1"/>
    </xf>
    <xf numFmtId="0" fontId="12" fillId="0" borderId="0" xfId="1" applyFill="1" applyBorder="1" applyAlignment="1">
      <alignment wrapText="1"/>
    </xf>
    <xf numFmtId="0" fontId="20" fillId="0" borderId="0" xfId="1" applyFont="1" applyBorder="1" applyAlignment="1">
      <alignment wrapText="1"/>
    </xf>
    <xf numFmtId="0" fontId="20" fillId="0" borderId="0" xfId="1" applyFont="1" applyFill="1" applyBorder="1" applyAlignment="1">
      <alignment wrapText="1"/>
    </xf>
    <xf numFmtId="0" fontId="21" fillId="0" borderId="0" xfId="1" applyFont="1" applyBorder="1" applyAlignment="1">
      <alignment wrapText="1"/>
    </xf>
    <xf numFmtId="0" fontId="16" fillId="0" borderId="0" xfId="1" applyFont="1" applyBorder="1" applyAlignment="1">
      <alignment horizontal="center" vertical="center" wrapText="1"/>
    </xf>
    <xf numFmtId="0" fontId="24" fillId="0" borderId="39" xfId="2" applyBorder="1" applyAlignment="1">
      <alignment wrapText="1"/>
    </xf>
    <xf numFmtId="0" fontId="5" fillId="0" borderId="0" xfId="1" applyFont="1" applyBorder="1" applyAlignment="1">
      <alignment wrapText="1"/>
    </xf>
    <xf numFmtId="0" fontId="5" fillId="0" borderId="0" xfId="1" applyFont="1" applyBorder="1" applyAlignment="1">
      <alignment vertical="center" wrapText="1"/>
    </xf>
    <xf numFmtId="0" fontId="4" fillId="0" borderId="0" xfId="1" applyFont="1" applyAlignment="1"/>
    <xf numFmtId="0" fontId="4" fillId="0" borderId="0" xfId="1" applyFont="1" applyBorder="1" applyAlignment="1">
      <alignment wrapText="1"/>
    </xf>
    <xf numFmtId="0" fontId="4" fillId="0" borderId="19" xfId="1" applyFont="1" applyBorder="1" applyAlignment="1">
      <alignment horizontal="left" vertical="top" wrapText="1"/>
    </xf>
    <xf numFmtId="0" fontId="3" fillId="0" borderId="19" xfId="1" applyFont="1" applyBorder="1" applyAlignment="1">
      <alignment horizontal="left" vertical="top" wrapText="1"/>
    </xf>
    <xf numFmtId="0" fontId="12" fillId="0" borderId="0" xfId="1" applyNumberFormat="1" applyFill="1" applyBorder="1" applyAlignment="1">
      <alignment horizontal="left" vertical="top" wrapText="1"/>
    </xf>
    <xf numFmtId="0" fontId="2" fillId="0" borderId="0" xfId="1" applyFont="1" applyAlignment="1">
      <alignment vertical="center" wrapText="1"/>
    </xf>
    <xf numFmtId="0" fontId="2" fillId="0" borderId="0" xfId="1" applyFont="1" applyBorder="1" applyAlignment="1">
      <alignment wrapText="1"/>
    </xf>
    <xf numFmtId="0" fontId="2" fillId="0" borderId="19" xfId="1" applyFont="1" applyFill="1" applyBorder="1" applyAlignment="1">
      <alignment horizontal="left" vertical="top" wrapText="1"/>
    </xf>
    <xf numFmtId="0" fontId="2" fillId="0" borderId="23" xfId="1" applyFont="1" applyFill="1" applyBorder="1" applyAlignment="1">
      <alignment horizontal="left" vertical="top" wrapText="1"/>
    </xf>
    <xf numFmtId="0" fontId="2" fillId="0" borderId="22" xfId="1" applyFont="1" applyFill="1" applyBorder="1" applyAlignment="1">
      <alignment horizontal="left" vertical="top" wrapText="1"/>
    </xf>
    <xf numFmtId="0" fontId="2" fillId="0" borderId="9"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14" xfId="1" applyFont="1" applyFill="1" applyBorder="1" applyAlignment="1">
      <alignment horizontal="left" vertical="top" wrapText="1"/>
    </xf>
    <xf numFmtId="0" fontId="12" fillId="0" borderId="0" xfId="1" applyNumberFormat="1" applyFill="1" applyBorder="1" applyAlignment="1">
      <alignment horizontal="left" vertical="top" wrapText="1"/>
    </xf>
    <xf numFmtId="0" fontId="0" fillId="0" borderId="0" xfId="0" applyAlignment="1">
      <alignment wrapText="1"/>
    </xf>
    <xf numFmtId="0" fontId="1" fillId="0" borderId="14" xfId="1" applyFont="1" applyBorder="1" applyAlignment="1">
      <alignment horizontal="left" vertical="top" wrapText="1"/>
    </xf>
    <xf numFmtId="0" fontId="12" fillId="0" borderId="1" xfId="1" applyFill="1" applyBorder="1" applyAlignment="1">
      <alignment horizontal="center" vertical="top"/>
    </xf>
    <xf numFmtId="0" fontId="1" fillId="0" borderId="2" xfId="1" applyFont="1" applyFill="1" applyBorder="1" applyAlignment="1">
      <alignment horizontal="left" vertical="top" wrapText="1"/>
    </xf>
    <xf numFmtId="0" fontId="1" fillId="0" borderId="5" xfId="1" applyFont="1" applyFill="1" applyBorder="1" applyAlignment="1">
      <alignment horizontal="left" vertical="top" wrapText="1"/>
    </xf>
    <xf numFmtId="0" fontId="1" fillId="0" borderId="5" xfId="1" applyNumberFormat="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Font="1" applyBorder="1" applyAlignment="1">
      <alignment horizontal="left" vertical="top" wrapText="1"/>
    </xf>
    <xf numFmtId="0" fontId="1" fillId="0" borderId="0" xfId="1" applyFont="1" applyBorder="1" applyAlignment="1">
      <alignment wrapText="1"/>
    </xf>
    <xf numFmtId="0" fontId="1" fillId="0" borderId="9" xfId="1" applyFont="1" applyBorder="1" applyAlignment="1">
      <alignment horizontal="left" vertical="top" wrapText="1"/>
    </xf>
    <xf numFmtId="0" fontId="0" fillId="0" borderId="9" xfId="1" applyFont="1" applyBorder="1" applyAlignment="1">
      <alignment horizontal="left" vertical="top" wrapText="1"/>
    </xf>
    <xf numFmtId="0" fontId="12" fillId="0" borderId="3" xfId="1" applyNumberFormat="1" applyBorder="1" applyAlignment="1">
      <alignment horizontal="left" vertical="top" wrapText="1"/>
    </xf>
    <xf numFmtId="0" fontId="12" fillId="0" borderId="2" xfId="1" applyFill="1" applyBorder="1" applyAlignment="1">
      <alignment horizontal="center" vertical="top"/>
    </xf>
    <xf numFmtId="0" fontId="12" fillId="3" borderId="5" xfId="1" applyNumberFormat="1" applyFill="1" applyBorder="1" applyAlignment="1">
      <alignment horizontal="left" vertical="top" wrapText="1"/>
    </xf>
    <xf numFmtId="0" fontId="9" fillId="0" borderId="13" xfId="1" applyFont="1" applyBorder="1" applyAlignment="1">
      <alignment horizontal="left" vertical="top" wrapText="1"/>
    </xf>
    <xf numFmtId="0" fontId="12" fillId="0" borderId="45" xfId="1" applyNumberFormat="1" applyBorder="1" applyAlignment="1">
      <alignment horizontal="left" vertical="top" wrapText="1"/>
    </xf>
    <xf numFmtId="0" fontId="0" fillId="0" borderId="3" xfId="1" applyFont="1" applyBorder="1" applyAlignment="1">
      <alignment horizontal="left" vertical="top" wrapText="1"/>
    </xf>
    <xf numFmtId="0" fontId="12" fillId="0" borderId="2" xfId="1" applyBorder="1" applyAlignment="1">
      <alignment horizontal="center" vertical="top"/>
    </xf>
    <xf numFmtId="0" fontId="12" fillId="0" borderId="0" xfId="1" applyNumberFormat="1" applyFill="1" applyBorder="1" applyAlignment="1">
      <alignment horizontal="left" vertical="top" wrapText="1"/>
    </xf>
    <xf numFmtId="0" fontId="12" fillId="0" borderId="3" xfId="1" applyNumberFormat="1" applyBorder="1" applyAlignment="1">
      <alignment horizontal="left" vertical="top" wrapText="1"/>
    </xf>
    <xf numFmtId="0" fontId="1" fillId="0" borderId="3" xfId="1" applyNumberFormat="1" applyFont="1" applyFill="1" applyBorder="1" applyAlignment="1">
      <alignment horizontal="left" vertical="top" wrapText="1"/>
    </xf>
    <xf numFmtId="0" fontId="12" fillId="0" borderId="3" xfId="1" applyFill="1" applyBorder="1" applyAlignment="1">
      <alignment horizontal="left" vertical="top" wrapText="1"/>
    </xf>
    <xf numFmtId="0" fontId="1" fillId="0" borderId="43" xfId="1" applyNumberFormat="1" applyFont="1" applyFill="1" applyBorder="1" applyAlignment="1">
      <alignment horizontal="left" vertical="top" wrapText="1"/>
    </xf>
    <xf numFmtId="0" fontId="12" fillId="0" borderId="43" xfId="1" applyFill="1" applyBorder="1" applyAlignment="1">
      <alignment horizontal="left" vertical="top" wrapText="1"/>
    </xf>
    <xf numFmtId="0" fontId="1" fillId="0" borderId="5" xfId="1" applyNumberFormat="1" applyFont="1" applyFill="1" applyBorder="1" applyAlignment="1">
      <alignment horizontal="left" vertical="top" wrapText="1"/>
    </xf>
    <xf numFmtId="0" fontId="12" fillId="0" borderId="5" xfId="1" applyFill="1" applyBorder="1" applyAlignment="1">
      <alignment horizontal="left" vertical="top" wrapText="1"/>
    </xf>
    <xf numFmtId="0" fontId="1" fillId="0" borderId="16" xfId="1" applyFont="1" applyBorder="1" applyAlignment="1">
      <alignment horizontal="left" vertical="top" wrapText="1"/>
    </xf>
    <xf numFmtId="0" fontId="5" fillId="0" borderId="0" xfId="1" applyFont="1" applyFill="1" applyBorder="1" applyAlignment="1">
      <alignment wrapText="1"/>
    </xf>
    <xf numFmtId="0" fontId="5" fillId="0" borderId="0" xfId="1" applyFont="1" applyFill="1" applyBorder="1" applyAlignment="1">
      <alignment vertical="center" wrapText="1"/>
    </xf>
    <xf numFmtId="0" fontId="1" fillId="0" borderId="3" xfId="1" applyFont="1" applyFill="1" applyBorder="1" applyAlignment="1">
      <alignment horizontal="left" vertical="top" wrapText="1"/>
    </xf>
    <xf numFmtId="0" fontId="12" fillId="0" borderId="24" xfId="1" applyBorder="1" applyAlignment="1">
      <alignment horizontal="center" vertical="top"/>
    </xf>
    <xf numFmtId="0" fontId="12" fillId="0" borderId="11" xfId="1" applyBorder="1" applyAlignment="1">
      <alignment horizontal="center" vertical="top"/>
    </xf>
    <xf numFmtId="0" fontId="12" fillId="0" borderId="41" xfId="1" applyBorder="1" applyAlignment="1">
      <alignment horizontal="center" vertical="top"/>
    </xf>
    <xf numFmtId="0" fontId="12" fillId="0" borderId="10" xfId="1" applyBorder="1" applyAlignment="1">
      <alignment horizontal="center" vertical="top"/>
    </xf>
    <xf numFmtId="0" fontId="12" fillId="0" borderId="17" xfId="1" applyBorder="1" applyAlignment="1">
      <alignment horizontal="center" vertical="top"/>
    </xf>
    <xf numFmtId="0" fontId="12" fillId="0" borderId="1" xfId="1" applyBorder="1" applyAlignment="1">
      <alignment horizontal="center" vertical="top"/>
    </xf>
    <xf numFmtId="0" fontId="12" fillId="4" borderId="1" xfId="1" applyFill="1" applyBorder="1" applyAlignment="1">
      <alignment horizontal="center" vertical="top"/>
    </xf>
    <xf numFmtId="0" fontId="12" fillId="4" borderId="1" xfId="1" applyNumberFormat="1" applyFill="1" applyBorder="1" applyAlignment="1">
      <alignment horizontal="center" vertical="top" wrapText="1"/>
    </xf>
    <xf numFmtId="0" fontId="12" fillId="0" borderId="42" xfId="1" applyBorder="1" applyAlignment="1">
      <alignment horizontal="center" vertical="top"/>
    </xf>
    <xf numFmtId="0" fontId="12" fillId="0" borderId="10" xfId="1" applyFill="1" applyBorder="1" applyAlignment="1">
      <alignment horizontal="center" vertical="top"/>
    </xf>
    <xf numFmtId="0" fontId="12" fillId="0" borderId="15" xfId="1" applyFill="1" applyBorder="1" applyAlignment="1">
      <alignment horizontal="center" vertical="top"/>
    </xf>
    <xf numFmtId="0" fontId="12" fillId="0" borderId="28" xfId="1" applyBorder="1" applyAlignment="1">
      <alignment horizontal="center" vertical="top"/>
    </xf>
    <xf numFmtId="0" fontId="12" fillId="0" borderId="31" xfId="1" applyBorder="1" applyAlignment="1">
      <alignment horizontal="center" vertical="top"/>
    </xf>
    <xf numFmtId="0" fontId="12" fillId="0" borderId="23" xfId="1" applyBorder="1" applyAlignment="1">
      <alignment horizontal="center" vertical="top"/>
    </xf>
    <xf numFmtId="0" fontId="12" fillId="0" borderId="11" xfId="1" applyFill="1" applyBorder="1" applyAlignment="1">
      <alignment horizontal="center" vertical="top"/>
    </xf>
    <xf numFmtId="0" fontId="12" fillId="0" borderId="24" xfId="1" applyFill="1" applyBorder="1" applyAlignment="1">
      <alignment horizontal="center" vertical="top"/>
    </xf>
    <xf numFmtId="0" fontId="1" fillId="0" borderId="23" xfId="1" applyFont="1" applyBorder="1" applyAlignment="1">
      <alignment horizontal="left" vertical="top" wrapText="1"/>
    </xf>
    <xf numFmtId="0" fontId="1" fillId="0" borderId="40" xfId="1" applyFont="1" applyBorder="1" applyAlignment="1">
      <alignment horizontal="left" vertical="top" wrapText="1"/>
    </xf>
    <xf numFmtId="0" fontId="1" fillId="0" borderId="43" xfId="1" applyFont="1" applyBorder="1" applyAlignment="1">
      <alignment horizontal="left" vertical="top" wrapText="1"/>
    </xf>
    <xf numFmtId="0" fontId="1" fillId="0" borderId="2" xfId="1" applyNumberFormat="1" applyFont="1" applyBorder="1" applyAlignment="1">
      <alignment horizontal="left" vertical="top" wrapText="1"/>
    </xf>
    <xf numFmtId="0" fontId="12" fillId="0" borderId="32" xfId="1" applyFill="1" applyBorder="1" applyAlignment="1">
      <alignment horizontal="center" vertical="top"/>
    </xf>
    <xf numFmtId="0" fontId="1" fillId="0" borderId="0" xfId="1" applyFont="1" applyFill="1" applyAlignment="1"/>
    <xf numFmtId="0" fontId="1" fillId="0" borderId="25" xfId="1" applyFont="1" applyFill="1" applyBorder="1" applyAlignment="1"/>
    <xf numFmtId="0" fontId="12" fillId="0" borderId="0" xfId="1" applyBorder="1" applyAlignment="1"/>
    <xf numFmtId="0" fontId="12" fillId="0" borderId="0" xfId="1" applyFill="1" applyBorder="1" applyAlignment="1"/>
    <xf numFmtId="0" fontId="12" fillId="0" borderId="39" xfId="1" applyBorder="1" applyAlignment="1">
      <alignment horizontal="center" vertical="center" wrapText="1"/>
    </xf>
    <xf numFmtId="0" fontId="12" fillId="0" borderId="39" xfId="1" applyBorder="1" applyAlignment="1">
      <alignment horizontal="center" vertical="top" wrapText="1"/>
    </xf>
    <xf numFmtId="0" fontId="1" fillId="3" borderId="0" xfId="1" applyFont="1" applyFill="1" applyBorder="1" applyAlignment="1">
      <alignment horizontal="left" vertical="top" wrapText="1"/>
    </xf>
    <xf numFmtId="0" fontId="12" fillId="3" borderId="16" xfId="1" applyFill="1" applyBorder="1" applyAlignment="1">
      <alignment horizontal="left" vertical="top" wrapText="1"/>
    </xf>
    <xf numFmtId="0" fontId="12" fillId="3" borderId="22" xfId="1" applyFill="1" applyBorder="1" applyAlignment="1">
      <alignment horizontal="left" vertical="top" wrapText="1"/>
    </xf>
    <xf numFmtId="0" fontId="12" fillId="3" borderId="23" xfId="1" applyFill="1" applyBorder="1" applyAlignment="1">
      <alignment horizontal="left" vertical="top" wrapText="1"/>
    </xf>
    <xf numFmtId="0" fontId="12" fillId="3" borderId="9" xfId="1" applyFill="1" applyBorder="1" applyAlignment="1">
      <alignment horizontal="left" vertical="top" wrapText="1"/>
    </xf>
    <xf numFmtId="0" fontId="12" fillId="3" borderId="19" xfId="1" applyFill="1" applyBorder="1" applyAlignment="1">
      <alignment horizontal="left" vertical="top" wrapText="1"/>
    </xf>
    <xf numFmtId="0" fontId="12" fillId="3" borderId="5" xfId="1" applyNumberFormat="1" applyFill="1" applyBorder="1" applyAlignment="1">
      <alignment horizontal="left" vertical="top" wrapText="1"/>
    </xf>
    <xf numFmtId="0" fontId="12" fillId="0" borderId="20" xfId="1" applyBorder="1" applyAlignment="1">
      <alignment horizontal="left" vertical="top" wrapText="1"/>
    </xf>
    <xf numFmtId="0" fontId="17" fillId="2" borderId="3" xfId="1" applyNumberFormat="1" applyFont="1" applyFill="1" applyBorder="1" applyAlignment="1">
      <alignment horizontal="left" vertical="top" wrapText="1"/>
    </xf>
    <xf numFmtId="0" fontId="17" fillId="2" borderId="3" xfId="1" applyFont="1" applyFill="1" applyBorder="1" applyAlignment="1">
      <alignment horizontal="left" vertical="top" wrapText="1"/>
    </xf>
    <xf numFmtId="0" fontId="17" fillId="2" borderId="25" xfId="1" applyFont="1" applyFill="1" applyBorder="1" applyAlignment="1">
      <alignment horizontal="left" vertical="top" wrapText="1"/>
    </xf>
    <xf numFmtId="0" fontId="12" fillId="3" borderId="0" xfId="1" applyFill="1" applyBorder="1" applyAlignment="1">
      <alignment horizontal="left" vertical="top" wrapText="1"/>
    </xf>
    <xf numFmtId="0" fontId="17" fillId="2" borderId="5" xfId="1" applyNumberFormat="1" applyFont="1" applyFill="1" applyBorder="1" applyAlignment="1">
      <alignment horizontal="left" vertical="top" wrapText="1"/>
    </xf>
    <xf numFmtId="0" fontId="17" fillId="2" borderId="5" xfId="1" applyFont="1" applyFill="1" applyBorder="1" applyAlignment="1">
      <alignment horizontal="left" vertical="top" wrapText="1"/>
    </xf>
    <xf numFmtId="0" fontId="17" fillId="2" borderId="20" xfId="1" applyFont="1" applyFill="1" applyBorder="1" applyAlignment="1">
      <alignment horizontal="left" vertical="top" wrapText="1"/>
    </xf>
    <xf numFmtId="0" fontId="2" fillId="3" borderId="0" xfId="1" applyFont="1" applyFill="1" applyBorder="1" applyAlignment="1">
      <alignment horizontal="left" vertical="top" wrapText="1"/>
    </xf>
    <xf numFmtId="0" fontId="12" fillId="3" borderId="2" xfId="1" applyFill="1" applyBorder="1" applyAlignment="1">
      <alignment horizontal="left" vertical="top" wrapText="1"/>
    </xf>
    <xf numFmtId="0" fontId="12" fillId="3" borderId="1" xfId="1" applyFill="1" applyBorder="1" applyAlignment="1">
      <alignment horizontal="left" vertical="top" wrapText="1"/>
    </xf>
    <xf numFmtId="0" fontId="12" fillId="0" borderId="0" xfId="1" applyNumberFormat="1" applyFill="1" applyBorder="1" applyAlignment="1">
      <alignment horizontal="left" vertical="top" wrapText="1"/>
    </xf>
    <xf numFmtId="0" fontId="12" fillId="0" borderId="16" xfId="1" applyFill="1" applyBorder="1" applyAlignment="1">
      <alignment horizontal="left" vertical="top" wrapText="1"/>
    </xf>
    <xf numFmtId="0" fontId="12" fillId="3" borderId="38" xfId="1" applyFill="1" applyBorder="1" applyAlignment="1">
      <alignment horizontal="left" vertical="top" wrapText="1"/>
    </xf>
    <xf numFmtId="0" fontId="1" fillId="3" borderId="3" xfId="1" applyNumberFormat="1" applyFont="1" applyFill="1" applyBorder="1" applyAlignment="1">
      <alignment horizontal="left" vertical="top" wrapText="1"/>
    </xf>
    <xf numFmtId="0" fontId="12" fillId="3" borderId="2" xfId="1" applyNumberFormat="1" applyFill="1" applyBorder="1" applyAlignment="1">
      <alignment horizontal="left" vertical="top" wrapText="1"/>
    </xf>
    <xf numFmtId="0" fontId="12" fillId="4" borderId="3" xfId="1" applyNumberFormat="1" applyFill="1" applyBorder="1" applyAlignment="1">
      <alignment horizontal="left" vertical="top" wrapText="1"/>
    </xf>
    <xf numFmtId="0" fontId="12" fillId="0" borderId="43" xfId="1" applyNumberFormat="1" applyBorder="1" applyAlignment="1">
      <alignment horizontal="left" vertical="top" wrapText="1"/>
    </xf>
    <xf numFmtId="0" fontId="12" fillId="0" borderId="40" xfId="1" applyNumberFormat="1" applyBorder="1" applyAlignment="1">
      <alignment horizontal="left" vertical="top" wrapText="1"/>
    </xf>
    <xf numFmtId="0" fontId="12" fillId="0" borderId="3" xfId="1" applyNumberFormat="1" applyBorder="1" applyAlignment="1">
      <alignment horizontal="left" vertical="top" wrapText="1"/>
    </xf>
    <xf numFmtId="0" fontId="12" fillId="0" borderId="2" xfId="1" applyNumberFormat="1" applyBorder="1" applyAlignment="1">
      <alignment horizontal="left" vertical="top" wrapText="1"/>
    </xf>
    <xf numFmtId="0" fontId="1" fillId="3" borderId="13" xfId="1" applyFont="1" applyFill="1" applyBorder="1" applyAlignment="1">
      <alignment horizontal="left" vertical="top" wrapText="1"/>
    </xf>
    <xf numFmtId="0" fontId="12" fillId="0" borderId="14" xfId="1" applyBorder="1" applyAlignment="1">
      <alignment horizontal="left" vertical="top" wrapText="1"/>
    </xf>
    <xf numFmtId="0" fontId="1" fillId="3" borderId="3" xfId="1" applyFont="1" applyFill="1" applyBorder="1" applyAlignment="1">
      <alignment horizontal="left" vertical="top" wrapText="1"/>
    </xf>
    <xf numFmtId="0" fontId="12" fillId="3" borderId="25" xfId="1" applyFill="1" applyBorder="1" applyAlignment="1">
      <alignment horizontal="left" vertical="top" wrapText="1"/>
    </xf>
    <xf numFmtId="0" fontId="1" fillId="3" borderId="35" xfId="1" applyFont="1" applyFill="1" applyBorder="1" applyAlignment="1">
      <alignment horizontal="left" vertical="top" wrapText="1"/>
    </xf>
    <xf numFmtId="0" fontId="12" fillId="3" borderId="33" xfId="1" applyFill="1" applyBorder="1" applyAlignment="1">
      <alignment horizontal="left" vertical="top" wrapText="1"/>
    </xf>
    <xf numFmtId="0" fontId="10" fillId="2" borderId="13" xfId="1" applyNumberFormat="1" applyFont="1" applyFill="1" applyBorder="1" applyAlignment="1">
      <alignment horizontal="left" vertical="top" wrapText="1"/>
    </xf>
    <xf numFmtId="0" fontId="6" fillId="0" borderId="13" xfId="1" applyFont="1" applyBorder="1" applyAlignment="1">
      <alignment horizontal="left" vertical="top" wrapText="1"/>
    </xf>
    <xf numFmtId="0" fontId="6" fillId="0" borderId="14" xfId="1" applyFont="1" applyBorder="1" applyAlignment="1">
      <alignment horizontal="left" vertical="top" wrapText="1"/>
    </xf>
    <xf numFmtId="0" fontId="12" fillId="0" borderId="16" xfId="1" applyBorder="1" applyAlignment="1">
      <alignment horizontal="left" vertical="top" wrapText="1"/>
    </xf>
    <xf numFmtId="0" fontId="12" fillId="3" borderId="3" xfId="1" applyNumberFormat="1" applyFill="1" applyBorder="1" applyAlignment="1">
      <alignment horizontal="left" vertical="top" wrapText="1"/>
    </xf>
    <xf numFmtId="0" fontId="0" fillId="3" borderId="25" xfId="0" applyFill="1" applyBorder="1" applyAlignment="1">
      <alignment horizontal="left" vertical="top" wrapText="1"/>
    </xf>
    <xf numFmtId="0" fontId="12" fillId="4" borderId="2" xfId="1" applyNumberFormat="1" applyFill="1" applyBorder="1" applyAlignment="1">
      <alignment horizontal="left" vertical="top" wrapText="1"/>
    </xf>
    <xf numFmtId="0" fontId="12" fillId="4" borderId="3" xfId="1" applyNumberFormat="1" applyFill="1" applyBorder="1" applyAlignment="1">
      <alignment vertical="top"/>
    </xf>
    <xf numFmtId="0" fontId="0" fillId="0" borderId="3" xfId="0" applyBorder="1" applyAlignment="1">
      <alignment vertical="top"/>
    </xf>
    <xf numFmtId="0" fontId="12" fillId="3" borderId="3" xfId="1" applyFill="1" applyBorder="1" applyAlignment="1">
      <alignment horizontal="left" vertical="top" wrapText="1"/>
    </xf>
    <xf numFmtId="0" fontId="12" fillId="3" borderId="13" xfId="1" applyFill="1" applyBorder="1" applyAlignment="1">
      <alignment horizontal="left" vertical="top" wrapText="1"/>
    </xf>
    <xf numFmtId="0" fontId="12" fillId="3" borderId="14" xfId="1" applyFill="1" applyBorder="1" applyAlignment="1">
      <alignment horizontal="left" vertical="top" wrapText="1"/>
    </xf>
    <xf numFmtId="0" fontId="13" fillId="0" borderId="0" xfId="1" applyNumberFormat="1" applyFont="1" applyAlignment="1">
      <alignment horizontal="left" vertical="top" wrapText="1"/>
    </xf>
    <xf numFmtId="0" fontId="13" fillId="0" borderId="0" xfId="1" applyFont="1" applyAlignment="1">
      <alignment horizontal="left" vertical="top" wrapText="1"/>
    </xf>
    <xf numFmtId="0" fontId="17" fillId="2" borderId="13" xfId="1" applyNumberFormat="1" applyFont="1" applyFill="1" applyBorder="1" applyAlignment="1">
      <alignment horizontal="left" vertical="top" wrapText="1"/>
    </xf>
    <xf numFmtId="0" fontId="17" fillId="2" borderId="13" xfId="1" applyFont="1" applyFill="1" applyBorder="1" applyAlignment="1">
      <alignment horizontal="left" vertical="top" wrapText="1"/>
    </xf>
    <xf numFmtId="0" fontId="17" fillId="2" borderId="14" xfId="1" applyFont="1" applyFill="1" applyBorder="1" applyAlignment="1">
      <alignment horizontal="left" vertical="top"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18"/>
  <sheetViews>
    <sheetView showGridLines="0" tabSelected="1" topLeftCell="A16" zoomScaleNormal="100" zoomScaleSheetLayoutView="100" workbookViewId="0">
      <selection activeCell="I18" sqref="I18:I24"/>
    </sheetView>
  </sheetViews>
  <sheetFormatPr defaultColWidth="8.85546875" defaultRowHeight="15" x14ac:dyDescent="0.25"/>
  <cols>
    <col min="1" max="1" width="2.5703125" style="1" bestFit="1" customWidth="1"/>
    <col min="2" max="2" width="4.28515625" style="55" customWidth="1"/>
    <col min="3" max="3" width="3.42578125" style="55" customWidth="1"/>
    <col min="4" max="4" width="71.7109375" style="1" customWidth="1"/>
    <col min="5" max="5" width="7.42578125" style="57" customWidth="1"/>
    <col min="6" max="6" width="0.42578125" style="2" hidden="1" customWidth="1"/>
    <col min="7" max="7" width="95.42578125" style="2" hidden="1" customWidth="1"/>
    <col min="8" max="8" width="39.7109375" style="2" customWidth="1"/>
    <col min="9" max="9" width="32.85546875" style="3" customWidth="1"/>
    <col min="10" max="10" width="7.140625" style="3" customWidth="1"/>
    <col min="11" max="11" width="8.85546875" style="3"/>
    <col min="12" max="12" width="8.85546875" style="179"/>
    <col min="13" max="16384" width="8.85546875" style="3"/>
  </cols>
  <sheetData>
    <row r="2" spans="1:9" ht="15.75" x14ac:dyDescent="0.25">
      <c r="B2" s="229" t="s">
        <v>14</v>
      </c>
      <c r="C2" s="230"/>
      <c r="D2" s="230"/>
    </row>
    <row r="3" spans="1:9" ht="15.75" x14ac:dyDescent="0.25">
      <c r="B3" s="229" t="s">
        <v>15</v>
      </c>
      <c r="C3" s="230"/>
      <c r="D3" s="230"/>
    </row>
    <row r="4" spans="1:9" ht="15.75" x14ac:dyDescent="0.25">
      <c r="B4" s="229" t="s">
        <v>16</v>
      </c>
      <c r="C4" s="230"/>
      <c r="D4" s="230"/>
    </row>
    <row r="5" spans="1:9" ht="15.75" x14ac:dyDescent="0.25">
      <c r="B5" s="229" t="s">
        <v>17</v>
      </c>
      <c r="C5" s="230"/>
      <c r="D5" s="230"/>
    </row>
    <row r="7" spans="1:9" x14ac:dyDescent="0.25">
      <c r="B7" s="4"/>
      <c r="C7" s="4"/>
      <c r="D7" s="5"/>
      <c r="E7" s="81"/>
    </row>
    <row r="8" spans="1:9" ht="15.75" x14ac:dyDescent="0.25">
      <c r="B8" s="4"/>
      <c r="C8" s="4"/>
      <c r="D8" s="6" t="s">
        <v>160</v>
      </c>
      <c r="E8" s="81"/>
    </row>
    <row r="9" spans="1:9" x14ac:dyDescent="0.25">
      <c r="B9" s="4"/>
      <c r="C9" s="4"/>
      <c r="D9" s="5"/>
      <c r="E9" s="81"/>
    </row>
    <row r="10" spans="1:9" ht="19.5" customHeight="1" x14ac:dyDescent="0.25">
      <c r="A10" s="7"/>
      <c r="B10" s="8"/>
      <c r="C10" s="8"/>
      <c r="D10" s="9" t="s">
        <v>18</v>
      </c>
      <c r="E10" s="10" t="s">
        <v>19</v>
      </c>
      <c r="F10" s="11" t="s">
        <v>20</v>
      </c>
      <c r="G10" s="11" t="s">
        <v>21</v>
      </c>
      <c r="H10" s="108"/>
    </row>
    <row r="11" spans="1:9" ht="47.45" customHeight="1" x14ac:dyDescent="0.25">
      <c r="A11" s="12" t="s">
        <v>0</v>
      </c>
      <c r="B11" s="231" t="s">
        <v>131</v>
      </c>
      <c r="C11" s="232"/>
      <c r="D11" s="233"/>
      <c r="E11" s="82">
        <f>E12+E14+E15+E13</f>
        <v>8</v>
      </c>
      <c r="F11" s="13"/>
      <c r="G11" s="14"/>
      <c r="H11" s="117"/>
    </row>
    <row r="12" spans="1:9" ht="43.5" customHeight="1" x14ac:dyDescent="0.25">
      <c r="A12" s="15"/>
      <c r="B12" s="62" t="s">
        <v>1</v>
      </c>
      <c r="C12" s="227" t="s">
        <v>22</v>
      </c>
      <c r="D12" s="228"/>
      <c r="E12" s="17">
        <v>3</v>
      </c>
      <c r="F12" s="18" t="s">
        <v>23</v>
      </c>
      <c r="G12" s="19"/>
      <c r="H12" s="117"/>
    </row>
    <row r="13" spans="1:9" ht="43.5" customHeight="1" x14ac:dyDescent="0.25">
      <c r="A13" s="15"/>
      <c r="B13" s="63" t="s">
        <v>2</v>
      </c>
      <c r="C13" s="226" t="s">
        <v>88</v>
      </c>
      <c r="D13" s="199"/>
      <c r="E13" s="65">
        <v>2</v>
      </c>
      <c r="F13" s="18"/>
      <c r="G13" s="19"/>
      <c r="H13" s="117"/>
    </row>
    <row r="14" spans="1:9" ht="45.75" customHeight="1" x14ac:dyDescent="0.25">
      <c r="A14" s="15"/>
      <c r="B14" s="63" t="s">
        <v>3</v>
      </c>
      <c r="C14" s="185" t="s">
        <v>84</v>
      </c>
      <c r="D14" s="186"/>
      <c r="E14" s="64">
        <v>1</v>
      </c>
      <c r="F14" s="18" t="s">
        <v>24</v>
      </c>
      <c r="G14" s="19"/>
      <c r="H14" s="117"/>
    </row>
    <row r="15" spans="1:9" ht="41.25" customHeight="1" x14ac:dyDescent="0.25">
      <c r="A15" s="15"/>
      <c r="B15" s="63" t="s">
        <v>25</v>
      </c>
      <c r="C15" s="187" t="s">
        <v>86</v>
      </c>
      <c r="D15" s="188"/>
      <c r="E15" s="17">
        <v>2</v>
      </c>
      <c r="F15" s="18" t="s">
        <v>26</v>
      </c>
      <c r="G15" s="19" t="s">
        <v>27</v>
      </c>
      <c r="H15" s="117"/>
    </row>
    <row r="16" spans="1:9" ht="42.75" customHeight="1" x14ac:dyDescent="0.25">
      <c r="A16" s="12" t="s">
        <v>6</v>
      </c>
      <c r="B16" s="195" t="s">
        <v>132</v>
      </c>
      <c r="C16" s="196"/>
      <c r="D16" s="197"/>
      <c r="E16" s="83">
        <f>E17+E22+E25+E29+E31+E35+E40+E59</f>
        <v>32</v>
      </c>
      <c r="F16" s="18"/>
      <c r="G16" s="19" t="s">
        <v>28</v>
      </c>
      <c r="H16" s="101"/>
      <c r="I16" s="73"/>
    </row>
    <row r="17" spans="1:12" ht="63.75" customHeight="1" x14ac:dyDescent="0.25">
      <c r="A17" s="15"/>
      <c r="B17" s="21" t="s">
        <v>10</v>
      </c>
      <c r="C17" s="198" t="s">
        <v>133</v>
      </c>
      <c r="D17" s="184"/>
      <c r="E17" s="17">
        <f>MAX(E18:E20)</f>
        <v>3</v>
      </c>
      <c r="F17" s="18" t="s">
        <v>29</v>
      </c>
      <c r="G17" s="19" t="s">
        <v>30</v>
      </c>
      <c r="H17" s="111"/>
      <c r="I17" s="73"/>
    </row>
    <row r="18" spans="1:12" x14ac:dyDescent="0.25">
      <c r="A18" s="15"/>
      <c r="B18" s="4"/>
      <c r="C18" s="22"/>
      <c r="D18" s="23" t="s">
        <v>105</v>
      </c>
      <c r="E18" s="156">
        <v>3</v>
      </c>
      <c r="F18" s="13"/>
      <c r="G18" s="14"/>
      <c r="H18" s="102"/>
      <c r="I18" s="181"/>
    </row>
    <row r="19" spans="1:12" x14ac:dyDescent="0.25">
      <c r="A19" s="15"/>
      <c r="B19" s="4"/>
      <c r="C19" s="8"/>
      <c r="D19" s="24" t="s">
        <v>106</v>
      </c>
      <c r="E19" s="159">
        <v>2</v>
      </c>
      <c r="F19" s="13"/>
      <c r="G19" s="14"/>
      <c r="H19" s="102"/>
      <c r="I19" s="181"/>
    </row>
    <row r="20" spans="1:12" x14ac:dyDescent="0.25">
      <c r="A20" s="15"/>
      <c r="B20" s="4"/>
      <c r="C20" s="8"/>
      <c r="D20" s="24" t="s">
        <v>107</v>
      </c>
      <c r="E20" s="159">
        <v>1</v>
      </c>
      <c r="F20" s="13"/>
      <c r="G20" s="14"/>
      <c r="H20" s="102"/>
      <c r="I20" s="181"/>
    </row>
    <row r="21" spans="1:12" x14ac:dyDescent="0.25">
      <c r="A21" s="15"/>
      <c r="B21" s="4"/>
      <c r="C21" s="4"/>
      <c r="D21" s="152" t="s">
        <v>170</v>
      </c>
      <c r="E21" s="160">
        <v>0</v>
      </c>
      <c r="F21" s="13"/>
      <c r="G21" s="14"/>
      <c r="H21" s="102"/>
      <c r="I21" s="181"/>
    </row>
    <row r="22" spans="1:12" ht="29.25" customHeight="1" x14ac:dyDescent="0.25">
      <c r="A22" s="15"/>
      <c r="B22" s="21" t="s">
        <v>11</v>
      </c>
      <c r="C22" s="194" t="s">
        <v>89</v>
      </c>
      <c r="D22" s="184"/>
      <c r="E22" s="17">
        <f>MAX(E23,E24)</f>
        <v>7</v>
      </c>
      <c r="F22" s="25" t="s">
        <v>34</v>
      </c>
      <c r="G22" s="19"/>
      <c r="H22" s="102"/>
      <c r="I22" s="181"/>
    </row>
    <row r="23" spans="1:12" ht="30" x14ac:dyDescent="0.25">
      <c r="A23" s="15"/>
      <c r="B23" s="4"/>
      <c r="C23" s="22"/>
      <c r="D23" s="78" t="s">
        <v>108</v>
      </c>
      <c r="E23" s="160">
        <v>7</v>
      </c>
      <c r="F23" s="13"/>
      <c r="G23" s="14"/>
      <c r="H23" s="102"/>
      <c r="I23" s="181"/>
    </row>
    <row r="24" spans="1:12" ht="45" x14ac:dyDescent="0.25">
      <c r="A24" s="15"/>
      <c r="B24" s="4"/>
      <c r="C24" s="8"/>
      <c r="D24" s="87" t="s">
        <v>109</v>
      </c>
      <c r="E24" s="161">
        <v>5</v>
      </c>
      <c r="F24" s="13"/>
      <c r="G24" s="14"/>
      <c r="H24" s="102"/>
      <c r="I24" s="181"/>
    </row>
    <row r="25" spans="1:12" ht="39" customHeight="1" x14ac:dyDescent="0.25">
      <c r="A25" s="15"/>
      <c r="B25" s="77" t="s">
        <v>8</v>
      </c>
      <c r="C25" s="183" t="s">
        <v>168</v>
      </c>
      <c r="D25" s="203"/>
      <c r="E25" s="65">
        <f>MAX(E26:E28)</f>
        <v>3</v>
      </c>
      <c r="F25" s="13"/>
      <c r="G25" s="14"/>
      <c r="H25" s="101"/>
      <c r="I25" s="79"/>
    </row>
    <row r="26" spans="1:12" ht="39" customHeight="1" x14ac:dyDescent="0.25">
      <c r="A26" s="15"/>
      <c r="B26" s="148" t="s">
        <v>164</v>
      </c>
      <c r="C26" s="149"/>
      <c r="D26" s="88" t="s">
        <v>92</v>
      </c>
      <c r="E26" s="138">
        <v>3</v>
      </c>
      <c r="F26" s="13"/>
      <c r="G26" s="14"/>
      <c r="H26" s="101"/>
      <c r="I26" s="79"/>
    </row>
    <row r="27" spans="1:12" ht="22.5" customHeight="1" x14ac:dyDescent="0.25">
      <c r="A27" s="15"/>
      <c r="B27" s="146" t="s">
        <v>165</v>
      </c>
      <c r="C27" s="147"/>
      <c r="D27" s="88"/>
      <c r="E27" s="138"/>
      <c r="F27" s="13"/>
      <c r="G27" s="14"/>
      <c r="H27" s="101"/>
      <c r="I27" s="79"/>
    </row>
    <row r="28" spans="1:12" ht="39" customHeight="1" x14ac:dyDescent="0.25">
      <c r="A28" s="15"/>
      <c r="B28" s="150" t="s">
        <v>166</v>
      </c>
      <c r="C28" s="151"/>
      <c r="D28" s="129" t="s">
        <v>167</v>
      </c>
      <c r="E28" s="138">
        <v>2</v>
      </c>
      <c r="F28" s="13"/>
      <c r="G28" s="14"/>
      <c r="H28" s="101"/>
      <c r="I28" s="79"/>
    </row>
    <row r="29" spans="1:12" ht="27" customHeight="1" x14ac:dyDescent="0.25">
      <c r="A29" s="15"/>
      <c r="B29" s="139" t="s">
        <v>37</v>
      </c>
      <c r="C29" s="139"/>
      <c r="D29" s="67" t="s">
        <v>87</v>
      </c>
      <c r="E29" s="72">
        <v>3</v>
      </c>
      <c r="F29" s="13"/>
      <c r="G29" s="14"/>
      <c r="H29" s="110"/>
    </row>
    <row r="30" spans="1:12" s="59" customFormat="1" ht="27" customHeight="1" x14ac:dyDescent="0.25">
      <c r="A30" s="58"/>
      <c r="B30" s="144"/>
      <c r="C30" s="68"/>
      <c r="D30" s="129" t="s">
        <v>171</v>
      </c>
      <c r="E30" s="138">
        <v>0</v>
      </c>
      <c r="F30" s="70"/>
      <c r="G30" s="80"/>
      <c r="H30" s="153"/>
      <c r="L30" s="180"/>
    </row>
    <row r="31" spans="1:12" ht="44.25" customHeight="1" x14ac:dyDescent="0.25">
      <c r="A31" s="15"/>
      <c r="B31" s="75" t="s">
        <v>40</v>
      </c>
      <c r="C31" s="66"/>
      <c r="D31" s="67" t="s">
        <v>91</v>
      </c>
      <c r="E31" s="65">
        <f>MAX(E32,E33,E34)</f>
        <v>6</v>
      </c>
      <c r="F31" s="13"/>
      <c r="G31" s="14"/>
      <c r="H31" s="109"/>
      <c r="I31" s="182"/>
    </row>
    <row r="32" spans="1:12" s="59" customFormat="1" x14ac:dyDescent="0.25">
      <c r="A32" s="58"/>
      <c r="B32" s="34"/>
      <c r="C32" s="68"/>
      <c r="D32" s="88" t="s">
        <v>110</v>
      </c>
      <c r="E32" s="128">
        <v>6</v>
      </c>
      <c r="F32" s="70"/>
      <c r="G32" s="80"/>
      <c r="H32" s="103"/>
      <c r="I32" s="182"/>
      <c r="L32" s="180"/>
    </row>
    <row r="33" spans="1:12" s="59" customFormat="1" x14ac:dyDescent="0.25">
      <c r="A33" s="58"/>
      <c r="B33" s="34"/>
      <c r="C33" s="89"/>
      <c r="D33" s="88" t="s">
        <v>93</v>
      </c>
      <c r="E33" s="128">
        <v>4</v>
      </c>
      <c r="F33" s="70"/>
      <c r="G33" s="80"/>
      <c r="H33" s="103"/>
      <c r="I33" s="182"/>
      <c r="L33" s="180"/>
    </row>
    <row r="34" spans="1:12" s="59" customFormat="1" x14ac:dyDescent="0.25">
      <c r="A34" s="58"/>
      <c r="B34" s="34"/>
      <c r="C34" s="89"/>
      <c r="D34" s="88" t="s">
        <v>94</v>
      </c>
      <c r="E34" s="128">
        <v>2</v>
      </c>
      <c r="F34" s="70"/>
      <c r="G34" s="80"/>
      <c r="H34" s="104"/>
      <c r="L34" s="180"/>
    </row>
    <row r="35" spans="1:12" ht="33.6" customHeight="1" x14ac:dyDescent="0.25">
      <c r="A35" s="15"/>
      <c r="B35" s="66" t="s">
        <v>78</v>
      </c>
      <c r="C35" s="199" t="s">
        <v>90</v>
      </c>
      <c r="D35" s="200"/>
      <c r="E35" s="65">
        <f>MAX(E37,E38,E39)</f>
        <v>3</v>
      </c>
      <c r="F35" s="18" t="s">
        <v>35</v>
      </c>
      <c r="G35" s="19"/>
      <c r="H35" s="111"/>
    </row>
    <row r="36" spans="1:12" s="59" customFormat="1" ht="19.5" customHeight="1" x14ac:dyDescent="0.25">
      <c r="A36" s="58"/>
      <c r="B36" s="144"/>
      <c r="C36" s="61"/>
      <c r="D36" s="155" t="s">
        <v>172</v>
      </c>
      <c r="E36" s="128">
        <v>0</v>
      </c>
      <c r="F36" s="70"/>
      <c r="G36" s="80"/>
      <c r="H36" s="154"/>
      <c r="L36" s="180"/>
    </row>
    <row r="37" spans="1:12" ht="17.25" customHeight="1" x14ac:dyDescent="0.25">
      <c r="A37" s="15"/>
      <c r="B37" s="4"/>
      <c r="C37" s="22"/>
      <c r="D37" s="172" t="s">
        <v>112</v>
      </c>
      <c r="E37" s="156">
        <v>1</v>
      </c>
      <c r="F37" s="13"/>
      <c r="G37" s="14"/>
      <c r="H37" s="101"/>
    </row>
    <row r="38" spans="1:12" x14ac:dyDescent="0.25">
      <c r="A38" s="15"/>
      <c r="B38" s="4"/>
      <c r="C38" s="8"/>
      <c r="D38" s="74" t="s">
        <v>111</v>
      </c>
      <c r="E38" s="157">
        <v>2</v>
      </c>
      <c r="F38" s="13"/>
      <c r="G38" s="14"/>
      <c r="H38" s="101"/>
    </row>
    <row r="39" spans="1:12" x14ac:dyDescent="0.25">
      <c r="A39" s="15"/>
      <c r="B39" s="4"/>
      <c r="C39" s="92"/>
      <c r="D39" s="93" t="s">
        <v>113</v>
      </c>
      <c r="E39" s="158">
        <v>3</v>
      </c>
      <c r="F39" s="13"/>
      <c r="G39" s="14"/>
      <c r="H39" s="101"/>
    </row>
    <row r="40" spans="1:12" ht="47.25" customHeight="1" x14ac:dyDescent="0.25">
      <c r="A40" s="15"/>
      <c r="B40" s="94" t="s">
        <v>79</v>
      </c>
      <c r="C40" s="204" t="s">
        <v>103</v>
      </c>
      <c r="D40" s="205"/>
      <c r="E40" s="65">
        <f>AVERAGE(E41,E47,E53)</f>
        <v>3</v>
      </c>
      <c r="F40" s="13"/>
      <c r="G40" s="14"/>
      <c r="H40" s="101"/>
    </row>
    <row r="41" spans="1:12" x14ac:dyDescent="0.25">
      <c r="A41" s="15"/>
      <c r="B41" s="95" t="s">
        <v>100</v>
      </c>
      <c r="C41" s="206" t="s">
        <v>97</v>
      </c>
      <c r="D41" s="206"/>
      <c r="E41" s="162">
        <f>MAX(E43, E44,E45)</f>
        <v>3</v>
      </c>
      <c r="F41" s="13"/>
      <c r="G41" s="14"/>
      <c r="H41" s="112"/>
    </row>
    <row r="42" spans="1:12" ht="44.25" customHeight="1" x14ac:dyDescent="0.25">
      <c r="A42" s="15"/>
      <c r="B42" s="34"/>
      <c r="C42" s="201" t="s">
        <v>118</v>
      </c>
      <c r="D42" s="202"/>
      <c r="E42" s="97"/>
      <c r="F42" s="18" t="s">
        <v>38</v>
      </c>
      <c r="G42" s="19" t="s">
        <v>39</v>
      </c>
      <c r="H42" s="104"/>
      <c r="I42" s="2"/>
    </row>
    <row r="43" spans="1:12" x14ac:dyDescent="0.25">
      <c r="A43" s="15"/>
      <c r="B43" s="4"/>
      <c r="C43" s="22"/>
      <c r="D43" s="76" t="s">
        <v>126</v>
      </c>
      <c r="E43" s="160">
        <v>3</v>
      </c>
      <c r="F43" s="13"/>
      <c r="G43" s="14"/>
      <c r="H43" s="101"/>
    </row>
    <row r="44" spans="1:12" x14ac:dyDescent="0.25">
      <c r="A44" s="15"/>
      <c r="B44" s="4"/>
      <c r="C44" s="8"/>
      <c r="D44" s="87" t="s">
        <v>127</v>
      </c>
      <c r="E44" s="161">
        <v>2</v>
      </c>
      <c r="F44" s="13"/>
      <c r="G44" s="14"/>
      <c r="H44" s="101"/>
    </row>
    <row r="45" spans="1:12" x14ac:dyDescent="0.25">
      <c r="A45" s="15"/>
      <c r="B45" s="4"/>
      <c r="C45" s="92"/>
      <c r="D45" s="173" t="s">
        <v>115</v>
      </c>
      <c r="E45" s="158">
        <v>1</v>
      </c>
      <c r="F45" s="13"/>
      <c r="G45" s="14"/>
      <c r="H45" s="101"/>
    </row>
    <row r="46" spans="1:12" x14ac:dyDescent="0.25">
      <c r="A46" s="15"/>
      <c r="B46" s="4"/>
      <c r="C46" s="4"/>
      <c r="D46" s="174" t="s">
        <v>173</v>
      </c>
      <c r="E46" s="158">
        <v>0</v>
      </c>
      <c r="F46" s="13"/>
      <c r="G46" s="14"/>
      <c r="H46" s="101"/>
    </row>
    <row r="47" spans="1:12" ht="22.5" customHeight="1" x14ac:dyDescent="0.25">
      <c r="A47" s="15"/>
      <c r="B47" s="95" t="s">
        <v>101</v>
      </c>
      <c r="C47" s="224" t="s">
        <v>99</v>
      </c>
      <c r="D47" s="225"/>
      <c r="E47" s="163">
        <f>MAX(E49,E51)</f>
        <v>3</v>
      </c>
      <c r="F47" s="13"/>
      <c r="G47" s="14"/>
      <c r="H47" s="112"/>
    </row>
    <row r="48" spans="1:12" ht="50.25" customHeight="1" x14ac:dyDescent="0.25">
      <c r="A48" s="15"/>
      <c r="B48" s="98"/>
      <c r="C48" s="207" t="s">
        <v>119</v>
      </c>
      <c r="D48" s="208"/>
      <c r="E48" s="158"/>
      <c r="F48" s="13"/>
      <c r="G48" s="14"/>
      <c r="H48" s="101"/>
    </row>
    <row r="49" spans="1:12" x14ac:dyDescent="0.25">
      <c r="A49" s="15"/>
      <c r="B49" s="4"/>
      <c r="C49" s="99"/>
      <c r="D49" s="100" t="s">
        <v>114</v>
      </c>
      <c r="E49" s="164">
        <v>3</v>
      </c>
      <c r="F49" s="13"/>
      <c r="G49" s="14"/>
      <c r="H49" s="101"/>
    </row>
    <row r="50" spans="1:12" x14ac:dyDescent="0.25">
      <c r="A50" s="15"/>
      <c r="B50" s="4"/>
      <c r="C50" s="99"/>
      <c r="D50" s="100" t="s">
        <v>120</v>
      </c>
      <c r="E50" s="164">
        <v>2</v>
      </c>
      <c r="F50" s="13"/>
      <c r="G50" s="14"/>
      <c r="H50" s="101"/>
    </row>
    <row r="51" spans="1:12" x14ac:dyDescent="0.25">
      <c r="A51" s="15"/>
      <c r="B51" s="4"/>
      <c r="C51" s="96"/>
      <c r="D51" s="175" t="s">
        <v>121</v>
      </c>
      <c r="E51" s="161">
        <v>1</v>
      </c>
      <c r="F51" s="13"/>
      <c r="G51" s="14"/>
      <c r="H51" s="101"/>
    </row>
    <row r="52" spans="1:12" x14ac:dyDescent="0.25">
      <c r="A52" s="15"/>
      <c r="B52" s="4"/>
      <c r="C52" s="145"/>
      <c r="D52" s="175" t="s">
        <v>174</v>
      </c>
      <c r="E52" s="161">
        <v>0</v>
      </c>
      <c r="F52" s="13"/>
      <c r="G52" s="14"/>
      <c r="H52" s="101"/>
    </row>
    <row r="53" spans="1:12" ht="26.25" customHeight="1" x14ac:dyDescent="0.25">
      <c r="A53" s="15"/>
      <c r="B53" s="95" t="s">
        <v>102</v>
      </c>
      <c r="C53" s="206" t="s">
        <v>98</v>
      </c>
      <c r="D53" s="223"/>
      <c r="E53" s="162">
        <f>MAX(E55:E57)</f>
        <v>3</v>
      </c>
      <c r="F53" s="13"/>
      <c r="G53" s="14"/>
      <c r="H53" s="113"/>
    </row>
    <row r="54" spans="1:12" ht="48.75" customHeight="1" x14ac:dyDescent="0.25">
      <c r="A54" s="15"/>
      <c r="B54" s="99"/>
      <c r="C54" s="209" t="s">
        <v>122</v>
      </c>
      <c r="D54" s="210"/>
      <c r="E54" s="161"/>
      <c r="F54" s="13"/>
      <c r="G54" s="14"/>
      <c r="H54" s="101"/>
    </row>
    <row r="55" spans="1:12" ht="18.75" customHeight="1" x14ac:dyDescent="0.25">
      <c r="A55" s="15"/>
      <c r="B55" s="4"/>
      <c r="C55" s="99"/>
      <c r="D55" s="99" t="s">
        <v>123</v>
      </c>
      <c r="E55" s="161">
        <v>3</v>
      </c>
      <c r="F55" s="13"/>
      <c r="G55" s="14"/>
      <c r="H55" s="101"/>
    </row>
    <row r="56" spans="1:12" ht="17.25" customHeight="1" x14ac:dyDescent="0.25">
      <c r="A56" s="15"/>
      <c r="B56" s="4"/>
      <c r="C56" s="99"/>
      <c r="D56" s="99" t="s">
        <v>124</v>
      </c>
      <c r="E56" s="161">
        <v>2</v>
      </c>
      <c r="F56" s="13"/>
      <c r="G56" s="14"/>
      <c r="H56" s="101"/>
    </row>
    <row r="57" spans="1:12" ht="15" customHeight="1" x14ac:dyDescent="0.25">
      <c r="A57" s="15"/>
      <c r="B57" s="4"/>
      <c r="C57" s="99"/>
      <c r="D57" s="131" t="s">
        <v>125</v>
      </c>
      <c r="E57" s="161">
        <v>1</v>
      </c>
      <c r="F57" s="13"/>
      <c r="G57" s="14"/>
      <c r="H57" s="101"/>
    </row>
    <row r="58" spans="1:12" ht="15" customHeight="1" x14ac:dyDescent="0.25">
      <c r="A58" s="15"/>
      <c r="B58" s="4"/>
      <c r="C58" s="99"/>
      <c r="D58" s="131" t="s">
        <v>175</v>
      </c>
      <c r="E58" s="161">
        <v>0</v>
      </c>
      <c r="F58" s="13"/>
      <c r="G58" s="14"/>
      <c r="H58" s="101"/>
    </row>
    <row r="59" spans="1:12" ht="17.25" customHeight="1" x14ac:dyDescent="0.25">
      <c r="A59" s="15"/>
      <c r="B59" s="21" t="s">
        <v>80</v>
      </c>
      <c r="C59" s="189" t="s">
        <v>96</v>
      </c>
      <c r="D59" s="190"/>
      <c r="E59" s="17">
        <f>MAX(E60,E61)</f>
        <v>4</v>
      </c>
      <c r="F59" s="18" t="s">
        <v>41</v>
      </c>
      <c r="G59" s="26" t="s">
        <v>42</v>
      </c>
      <c r="H59" s="107"/>
    </row>
    <row r="60" spans="1:12" s="59" customFormat="1" ht="18" customHeight="1" x14ac:dyDescent="0.25">
      <c r="A60" s="58"/>
      <c r="B60" s="34"/>
      <c r="C60" s="68"/>
      <c r="D60" s="69" t="s">
        <v>116</v>
      </c>
      <c r="E60" s="165">
        <v>4</v>
      </c>
      <c r="F60" s="70"/>
      <c r="G60" s="71"/>
      <c r="H60" s="106"/>
      <c r="L60" s="180"/>
    </row>
    <row r="61" spans="1:12" s="59" customFormat="1" ht="16.5" customHeight="1" x14ac:dyDescent="0.25">
      <c r="A61" s="58"/>
      <c r="B61" s="34"/>
      <c r="C61" s="68"/>
      <c r="D61" s="177" t="s">
        <v>117</v>
      </c>
      <c r="E61" s="166">
        <v>2</v>
      </c>
      <c r="F61" s="70"/>
      <c r="G61" s="71"/>
      <c r="H61" s="106"/>
      <c r="L61" s="180"/>
    </row>
    <row r="62" spans="1:12" s="59" customFormat="1" ht="16.5" customHeight="1" x14ac:dyDescent="0.25">
      <c r="A62" s="58"/>
      <c r="B62" s="144"/>
      <c r="C62" s="68"/>
      <c r="D62" s="178" t="s">
        <v>176</v>
      </c>
      <c r="E62" s="176">
        <v>0</v>
      </c>
      <c r="F62" s="70"/>
      <c r="G62" s="71"/>
      <c r="H62" s="106"/>
      <c r="L62" s="180"/>
    </row>
    <row r="63" spans="1:12" ht="16.5" customHeight="1" x14ac:dyDescent="0.25">
      <c r="A63" s="12" t="s">
        <v>43</v>
      </c>
      <c r="B63" s="191" t="s">
        <v>134</v>
      </c>
      <c r="C63" s="192"/>
      <c r="D63" s="193"/>
      <c r="E63" s="83">
        <f>E64+E74</f>
        <v>20</v>
      </c>
      <c r="F63" s="13"/>
      <c r="G63" s="14"/>
      <c r="H63" s="101"/>
    </row>
    <row r="64" spans="1:12" ht="20.25" customHeight="1" x14ac:dyDescent="0.25">
      <c r="A64" s="15"/>
      <c r="B64" s="21" t="s">
        <v>4</v>
      </c>
      <c r="C64" s="194" t="s">
        <v>44</v>
      </c>
      <c r="D64" s="184"/>
      <c r="E64" s="17">
        <f>MAX(E65:E73)</f>
        <v>5</v>
      </c>
      <c r="F64" s="13"/>
      <c r="G64" s="14"/>
      <c r="H64" s="101"/>
    </row>
    <row r="65" spans="1:10" ht="29.25" customHeight="1" x14ac:dyDescent="0.25">
      <c r="A65" s="15"/>
      <c r="B65" s="4"/>
      <c r="C65" s="8" t="s">
        <v>31</v>
      </c>
      <c r="D65" s="24" t="s">
        <v>45</v>
      </c>
      <c r="E65" s="159">
        <v>1</v>
      </c>
      <c r="F65" s="18" t="s">
        <v>46</v>
      </c>
      <c r="G65" s="19"/>
      <c r="H65" s="101"/>
    </row>
    <row r="66" spans="1:10" x14ac:dyDescent="0.25">
      <c r="A66" s="15"/>
      <c r="B66" s="4"/>
      <c r="C66" s="8"/>
      <c r="D66" s="24" t="s">
        <v>32</v>
      </c>
      <c r="E66" s="159"/>
      <c r="F66" s="13"/>
      <c r="G66" s="14"/>
      <c r="H66" s="101"/>
    </row>
    <row r="67" spans="1:10" ht="21" customHeight="1" x14ac:dyDescent="0.25">
      <c r="A67" s="15"/>
      <c r="B67" s="4"/>
      <c r="C67" s="8" t="s">
        <v>33</v>
      </c>
      <c r="D67" s="114" t="s">
        <v>128</v>
      </c>
      <c r="E67" s="159">
        <v>2</v>
      </c>
      <c r="F67" s="13"/>
      <c r="G67" s="14"/>
      <c r="H67" s="101"/>
    </row>
    <row r="68" spans="1:10" x14ac:dyDescent="0.25">
      <c r="A68" s="15"/>
      <c r="B68" s="4"/>
      <c r="C68" s="8"/>
      <c r="D68" s="24" t="s">
        <v>32</v>
      </c>
      <c r="E68" s="159"/>
      <c r="F68" s="13"/>
      <c r="G68" s="14"/>
      <c r="H68" s="101"/>
    </row>
    <row r="69" spans="1:10" x14ac:dyDescent="0.25">
      <c r="A69" s="15"/>
      <c r="B69" s="4"/>
      <c r="C69" s="8" t="s">
        <v>36</v>
      </c>
      <c r="D69" s="115" t="s">
        <v>129</v>
      </c>
      <c r="E69" s="159">
        <v>3</v>
      </c>
      <c r="F69" s="13"/>
      <c r="G69" s="14"/>
      <c r="H69" s="101"/>
    </row>
    <row r="70" spans="1:10" x14ac:dyDescent="0.25">
      <c r="A70" s="15"/>
      <c r="B70" s="4"/>
      <c r="C70" s="8"/>
      <c r="D70" s="24" t="s">
        <v>32</v>
      </c>
      <c r="E70" s="159"/>
      <c r="F70" s="13"/>
      <c r="G70" s="14"/>
      <c r="H70" s="101"/>
    </row>
    <row r="71" spans="1:10" x14ac:dyDescent="0.25">
      <c r="A71" s="15"/>
      <c r="B71" s="4"/>
      <c r="C71" s="8" t="s">
        <v>47</v>
      </c>
      <c r="D71" s="24" t="s">
        <v>48</v>
      </c>
      <c r="E71" s="159">
        <v>4</v>
      </c>
      <c r="F71" s="13"/>
      <c r="G71" s="14"/>
      <c r="H71" s="101"/>
    </row>
    <row r="72" spans="1:10" x14ac:dyDescent="0.25">
      <c r="A72" s="15"/>
      <c r="B72" s="4"/>
      <c r="C72" s="27"/>
      <c r="D72" s="28" t="s">
        <v>32</v>
      </c>
      <c r="E72" s="167"/>
      <c r="F72" s="13"/>
      <c r="G72" s="14"/>
      <c r="H72" s="101"/>
    </row>
    <row r="73" spans="1:10" x14ac:dyDescent="0.25">
      <c r="A73" s="15"/>
      <c r="B73" s="4"/>
      <c r="C73" s="29" t="s">
        <v>49</v>
      </c>
      <c r="D73" s="30" t="s">
        <v>82</v>
      </c>
      <c r="E73" s="168">
        <v>5</v>
      </c>
      <c r="F73" s="13"/>
      <c r="G73" s="14"/>
      <c r="H73" s="101"/>
    </row>
    <row r="74" spans="1:10" ht="26.25" customHeight="1" x14ac:dyDescent="0.25">
      <c r="A74" s="15"/>
      <c r="B74" s="21" t="s">
        <v>5</v>
      </c>
      <c r="C74" s="183" t="s">
        <v>156</v>
      </c>
      <c r="D74" s="184"/>
      <c r="E74" s="17">
        <f>SUM(E75:E80)</f>
        <v>15</v>
      </c>
      <c r="F74" s="13"/>
      <c r="G74" s="14"/>
      <c r="H74" s="101"/>
      <c r="J74" s="60"/>
    </row>
    <row r="75" spans="1:10" ht="105" x14ac:dyDescent="0.25">
      <c r="A75" s="15"/>
      <c r="B75" s="125"/>
      <c r="C75" s="130" t="s">
        <v>31</v>
      </c>
      <c r="D75" s="129" t="s">
        <v>151</v>
      </c>
      <c r="E75" s="128">
        <v>2</v>
      </c>
      <c r="F75" s="13"/>
      <c r="G75" s="14"/>
      <c r="H75" s="101"/>
      <c r="J75" s="60"/>
    </row>
    <row r="76" spans="1:10" ht="53.25" customHeight="1" x14ac:dyDescent="0.25">
      <c r="A76" s="15"/>
      <c r="B76" s="4"/>
      <c r="C76" s="131" t="s">
        <v>33</v>
      </c>
      <c r="D76" s="133" t="s">
        <v>152</v>
      </c>
      <c r="E76" s="169">
        <v>5</v>
      </c>
      <c r="F76" s="13" t="s">
        <v>50</v>
      </c>
      <c r="G76" s="14"/>
      <c r="H76" s="101"/>
      <c r="J76" s="60"/>
    </row>
    <row r="77" spans="1:10" ht="61.5" customHeight="1" x14ac:dyDescent="0.25">
      <c r="A77" s="15"/>
      <c r="B77" s="4"/>
      <c r="C77" s="132" t="s">
        <v>36</v>
      </c>
      <c r="D77" s="126" t="s">
        <v>153</v>
      </c>
      <c r="E77" s="156">
        <v>5</v>
      </c>
      <c r="F77" s="101"/>
      <c r="G77" s="101"/>
      <c r="H77" s="101"/>
      <c r="J77" s="60"/>
    </row>
    <row r="78" spans="1:10" ht="108.75" customHeight="1" x14ac:dyDescent="0.25">
      <c r="A78" s="15"/>
      <c r="B78" s="4"/>
      <c r="C78" s="132" t="s">
        <v>47</v>
      </c>
      <c r="D78" s="127" t="s">
        <v>179</v>
      </c>
      <c r="E78" s="157">
        <v>1</v>
      </c>
      <c r="F78" s="13" t="s">
        <v>51</v>
      </c>
      <c r="G78" s="14"/>
      <c r="H78" s="101"/>
    </row>
    <row r="79" spans="1:10" ht="32.25" customHeight="1" x14ac:dyDescent="0.25">
      <c r="A79" s="15"/>
      <c r="B79" s="4"/>
      <c r="C79" s="132" t="s">
        <v>49</v>
      </c>
      <c r="D79" s="133" t="s">
        <v>180</v>
      </c>
      <c r="E79" s="161">
        <v>1</v>
      </c>
      <c r="F79" s="13"/>
      <c r="G79" s="14"/>
      <c r="H79" s="101"/>
    </row>
    <row r="80" spans="1:10" ht="63" customHeight="1" x14ac:dyDescent="0.25">
      <c r="A80" s="15"/>
      <c r="B80" s="4"/>
      <c r="C80" s="132" t="s">
        <v>154</v>
      </c>
      <c r="D80" s="133" t="s">
        <v>155</v>
      </c>
      <c r="E80" s="161">
        <v>1</v>
      </c>
      <c r="F80" s="13"/>
      <c r="G80" s="14"/>
      <c r="H80" s="101"/>
    </row>
    <row r="81" spans="1:10" ht="28.9" customHeight="1" x14ac:dyDescent="0.25">
      <c r="A81" s="12" t="s">
        <v>52</v>
      </c>
      <c r="B81" s="191" t="s">
        <v>130</v>
      </c>
      <c r="C81" s="196"/>
      <c r="D81" s="197"/>
      <c r="E81" s="84">
        <f>SUM(E82:E84)</f>
        <v>10</v>
      </c>
      <c r="F81" s="13"/>
      <c r="G81" s="14"/>
      <c r="H81" s="101"/>
      <c r="J81" s="60"/>
    </row>
    <row r="82" spans="1:10" ht="28.9" customHeight="1" x14ac:dyDescent="0.25">
      <c r="A82" s="15"/>
      <c r="B82" s="66" t="s">
        <v>53</v>
      </c>
      <c r="C82" s="213" t="s">
        <v>56</v>
      </c>
      <c r="D82" s="214"/>
      <c r="E82" s="90">
        <v>4</v>
      </c>
      <c r="F82" s="13"/>
      <c r="G82" s="14" t="s">
        <v>54</v>
      </c>
      <c r="H82" s="134"/>
      <c r="J82" s="2"/>
    </row>
    <row r="83" spans="1:10" ht="47.25" customHeight="1" x14ac:dyDescent="0.25">
      <c r="A83" s="15"/>
      <c r="B83" s="66" t="s">
        <v>57</v>
      </c>
      <c r="C83" s="204" t="s">
        <v>178</v>
      </c>
      <c r="D83" s="214"/>
      <c r="E83" s="90">
        <v>3</v>
      </c>
      <c r="F83" s="31" t="s">
        <v>58</v>
      </c>
      <c r="G83" s="33" t="s">
        <v>59</v>
      </c>
      <c r="H83" s="107"/>
    </row>
    <row r="84" spans="1:10" ht="18.75" customHeight="1" x14ac:dyDescent="0.25">
      <c r="A84" s="15"/>
      <c r="B84" s="91" t="s">
        <v>60</v>
      </c>
      <c r="C84" s="221" t="s">
        <v>83</v>
      </c>
      <c r="D84" s="222"/>
      <c r="E84" s="90">
        <v>3</v>
      </c>
      <c r="F84" s="13"/>
      <c r="G84" s="14"/>
      <c r="H84" s="101"/>
    </row>
    <row r="85" spans="1:10" ht="30.75" customHeight="1" x14ac:dyDescent="0.25">
      <c r="A85" s="12" t="s">
        <v>61</v>
      </c>
      <c r="B85" s="191" t="s">
        <v>135</v>
      </c>
      <c r="C85" s="192"/>
      <c r="D85" s="193"/>
      <c r="E85" s="83">
        <f>E86+E87</f>
        <v>10</v>
      </c>
      <c r="F85" s="13"/>
      <c r="G85" s="14"/>
      <c r="H85" s="101"/>
    </row>
    <row r="86" spans="1:10" ht="30" customHeight="1" x14ac:dyDescent="0.25">
      <c r="A86" s="15"/>
      <c r="B86" s="35" t="s">
        <v>7</v>
      </c>
      <c r="C86" s="215" t="s">
        <v>157</v>
      </c>
      <c r="D86" s="216"/>
      <c r="E86" s="36">
        <v>8</v>
      </c>
      <c r="F86" s="18" t="s">
        <v>62</v>
      </c>
      <c r="G86" s="19"/>
      <c r="H86" s="134"/>
    </row>
    <row r="87" spans="1:10" ht="36" customHeight="1" x14ac:dyDescent="0.25">
      <c r="A87" s="37"/>
      <c r="B87" s="16" t="s">
        <v>9</v>
      </c>
      <c r="C87" s="187" t="s">
        <v>81</v>
      </c>
      <c r="D87" s="188"/>
      <c r="E87" s="20">
        <v>2</v>
      </c>
      <c r="F87" s="18" t="s">
        <v>63</v>
      </c>
      <c r="G87" s="19"/>
      <c r="H87" s="118"/>
    </row>
    <row r="88" spans="1:10" ht="30.75" customHeight="1" x14ac:dyDescent="0.25">
      <c r="A88" s="38" t="s">
        <v>64</v>
      </c>
      <c r="B88" s="217" t="s">
        <v>136</v>
      </c>
      <c r="C88" s="218"/>
      <c r="D88" s="219"/>
      <c r="E88" s="85">
        <f>E89+E99</f>
        <v>20</v>
      </c>
      <c r="F88" s="13"/>
      <c r="G88" s="14"/>
      <c r="H88" s="101"/>
    </row>
    <row r="89" spans="1:10" ht="18.75" customHeight="1" x14ac:dyDescent="0.25">
      <c r="A89" s="5"/>
      <c r="B89" s="21" t="s">
        <v>12</v>
      </c>
      <c r="C89" s="183" t="s">
        <v>158</v>
      </c>
      <c r="D89" s="220"/>
      <c r="E89" s="17">
        <f>E90+E94</f>
        <v>10</v>
      </c>
      <c r="F89" s="13"/>
      <c r="G89" s="14"/>
      <c r="H89" s="118"/>
    </row>
    <row r="90" spans="1:10" ht="18" customHeight="1" x14ac:dyDescent="0.25">
      <c r="A90" s="39"/>
      <c r="B90" s="34"/>
      <c r="C90" s="40" t="s">
        <v>31</v>
      </c>
      <c r="D90" s="41" t="s">
        <v>95</v>
      </c>
      <c r="E90" s="165">
        <f>MAX(E91,E92,E93)</f>
        <v>5</v>
      </c>
      <c r="F90" s="31" t="s">
        <v>65</v>
      </c>
      <c r="G90" s="32" t="s">
        <v>66</v>
      </c>
      <c r="H90" s="105"/>
    </row>
    <row r="91" spans="1:10" ht="16.5" customHeight="1" x14ac:dyDescent="0.25">
      <c r="A91" s="39"/>
      <c r="B91" s="34"/>
      <c r="C91" s="40"/>
      <c r="D91" s="119" t="s">
        <v>104</v>
      </c>
      <c r="E91" s="165">
        <v>5</v>
      </c>
      <c r="F91" s="13"/>
      <c r="G91" s="14"/>
      <c r="H91" s="101"/>
    </row>
    <row r="92" spans="1:10" ht="16.5" customHeight="1" x14ac:dyDescent="0.25">
      <c r="A92" s="39"/>
      <c r="B92" s="34"/>
      <c r="C92" s="40"/>
      <c r="D92" s="119" t="s">
        <v>137</v>
      </c>
      <c r="E92" s="165">
        <v>3</v>
      </c>
      <c r="F92" s="18"/>
      <c r="G92" s="19" t="s">
        <v>67</v>
      </c>
      <c r="H92" s="101"/>
    </row>
    <row r="93" spans="1:10" ht="17.25" customHeight="1" x14ac:dyDescent="0.25">
      <c r="A93" s="39"/>
      <c r="B93" s="34"/>
      <c r="C93" s="40"/>
      <c r="D93" s="119" t="s">
        <v>138</v>
      </c>
      <c r="E93" s="165">
        <v>0</v>
      </c>
      <c r="F93" s="13"/>
      <c r="G93" s="14"/>
      <c r="H93" s="101"/>
    </row>
    <row r="94" spans="1:10" ht="17.25" customHeight="1" x14ac:dyDescent="0.25">
      <c r="A94" s="61"/>
      <c r="B94" s="34"/>
      <c r="C94" s="40" t="s">
        <v>33</v>
      </c>
      <c r="D94" s="41" t="s">
        <v>85</v>
      </c>
      <c r="E94" s="170">
        <f>MAX(E95,E96,E98)</f>
        <v>5</v>
      </c>
      <c r="F94" s="13"/>
      <c r="G94" s="14"/>
      <c r="H94" s="101"/>
    </row>
    <row r="95" spans="1:10" ht="16.5" customHeight="1" x14ac:dyDescent="0.25">
      <c r="A95" s="61"/>
      <c r="B95" s="34"/>
      <c r="C95" s="40"/>
      <c r="D95" s="119" t="s">
        <v>139</v>
      </c>
      <c r="E95" s="170">
        <v>5</v>
      </c>
      <c r="F95" s="13"/>
      <c r="G95" s="14"/>
      <c r="H95" s="101"/>
    </row>
    <row r="96" spans="1:10" ht="15.75" customHeight="1" x14ac:dyDescent="0.25">
      <c r="A96" s="61"/>
      <c r="B96" s="34"/>
      <c r="C96" s="40"/>
      <c r="D96" s="119" t="s">
        <v>140</v>
      </c>
      <c r="E96" s="170">
        <v>3</v>
      </c>
      <c r="F96" s="13"/>
      <c r="G96" s="14"/>
      <c r="H96" s="101"/>
    </row>
    <row r="97" spans="1:8" ht="15.75" customHeight="1" x14ac:dyDescent="0.25">
      <c r="A97" s="61"/>
      <c r="B97" s="116"/>
      <c r="C97" s="40"/>
      <c r="D97" s="119" t="s">
        <v>141</v>
      </c>
      <c r="E97" s="170">
        <v>2</v>
      </c>
      <c r="F97" s="13"/>
      <c r="G97" s="14"/>
      <c r="H97" s="101"/>
    </row>
    <row r="98" spans="1:8" ht="14.25" customHeight="1" x14ac:dyDescent="0.25">
      <c r="A98" s="61"/>
      <c r="B98" s="34"/>
      <c r="C98" s="40"/>
      <c r="D98" s="119" t="s">
        <v>142</v>
      </c>
      <c r="E98" s="170">
        <v>0</v>
      </c>
      <c r="F98" s="13"/>
      <c r="G98" s="14"/>
      <c r="H98" s="101"/>
    </row>
    <row r="99" spans="1:8" ht="15" customHeight="1" x14ac:dyDescent="0.25">
      <c r="A99" s="5"/>
      <c r="B99" s="21" t="s">
        <v>13</v>
      </c>
      <c r="C99" s="211" t="s">
        <v>159</v>
      </c>
      <c r="D99" s="212"/>
      <c r="E99" s="17">
        <f>E100+E101+E102+MAX(E103:E105)+E106</f>
        <v>10</v>
      </c>
      <c r="F99" s="13"/>
      <c r="G99" s="14"/>
      <c r="H99" s="101"/>
    </row>
    <row r="100" spans="1:8" ht="31.15" customHeight="1" x14ac:dyDescent="0.25">
      <c r="A100" s="5"/>
      <c r="B100" s="34"/>
      <c r="C100" s="42" t="s">
        <v>31</v>
      </c>
      <c r="D100" s="120" t="s">
        <v>144</v>
      </c>
      <c r="E100" s="171">
        <v>1</v>
      </c>
      <c r="F100" s="18" t="s">
        <v>55</v>
      </c>
      <c r="G100" s="19"/>
      <c r="H100" s="101"/>
    </row>
    <row r="101" spans="1:8" ht="18" customHeight="1" x14ac:dyDescent="0.25">
      <c r="A101" s="5"/>
      <c r="B101" s="116"/>
      <c r="C101" s="121" t="s">
        <v>33</v>
      </c>
      <c r="D101" s="120" t="s">
        <v>143</v>
      </c>
      <c r="E101" s="171">
        <v>1</v>
      </c>
      <c r="F101" s="18"/>
      <c r="G101" s="19"/>
      <c r="H101" s="101"/>
    </row>
    <row r="102" spans="1:8" ht="35.450000000000003" customHeight="1" x14ac:dyDescent="0.25">
      <c r="A102" s="5"/>
      <c r="B102" s="116"/>
      <c r="C102" s="121" t="s">
        <v>36</v>
      </c>
      <c r="D102" s="120" t="s">
        <v>145</v>
      </c>
      <c r="E102" s="171">
        <v>1</v>
      </c>
      <c r="F102" s="18"/>
      <c r="G102" s="19"/>
      <c r="H102" s="101"/>
    </row>
    <row r="103" spans="1:8" ht="30" customHeight="1" x14ac:dyDescent="0.25">
      <c r="A103" s="5"/>
      <c r="B103" s="34"/>
      <c r="C103" s="122" t="s">
        <v>146</v>
      </c>
      <c r="D103" s="119" t="s">
        <v>148</v>
      </c>
      <c r="E103" s="165">
        <v>4</v>
      </c>
      <c r="F103" s="18" t="s">
        <v>68</v>
      </c>
      <c r="G103" s="19"/>
      <c r="H103" s="101"/>
    </row>
    <row r="104" spans="1:8" ht="15" customHeight="1" x14ac:dyDescent="0.25">
      <c r="A104" s="5"/>
      <c r="B104" s="34"/>
      <c r="C104" s="40"/>
      <c r="D104" s="41" t="s">
        <v>32</v>
      </c>
      <c r="E104" s="165"/>
      <c r="F104" s="13"/>
      <c r="G104" s="14"/>
      <c r="H104" s="101"/>
    </row>
    <row r="105" spans="1:8" ht="31.5" customHeight="1" x14ac:dyDescent="0.25">
      <c r="A105" s="5"/>
      <c r="B105" s="34"/>
      <c r="C105" s="122" t="s">
        <v>147</v>
      </c>
      <c r="D105" s="119" t="s">
        <v>149</v>
      </c>
      <c r="E105" s="165">
        <v>2</v>
      </c>
      <c r="F105" s="43" t="s">
        <v>69</v>
      </c>
      <c r="G105" s="44"/>
      <c r="H105" s="101"/>
    </row>
    <row r="106" spans="1:8" ht="30" customHeight="1" thickBot="1" x14ac:dyDescent="0.3">
      <c r="A106" s="5"/>
      <c r="B106" s="34"/>
      <c r="C106" s="123" t="s">
        <v>49</v>
      </c>
      <c r="D106" s="124" t="s">
        <v>150</v>
      </c>
      <c r="E106" s="170">
        <v>3</v>
      </c>
      <c r="F106" s="45" t="s">
        <v>70</v>
      </c>
      <c r="G106" s="46" t="s">
        <v>71</v>
      </c>
      <c r="H106" s="134"/>
    </row>
    <row r="107" spans="1:8" x14ac:dyDescent="0.25">
      <c r="A107" s="47"/>
      <c r="B107" s="48"/>
      <c r="C107" s="48"/>
      <c r="D107" s="49" t="s">
        <v>72</v>
      </c>
      <c r="E107" s="86">
        <f>E11+E16+E63+E81+E85+E88</f>
        <v>100</v>
      </c>
      <c r="F107" s="50"/>
      <c r="G107" s="51"/>
      <c r="H107" s="101"/>
    </row>
    <row r="108" spans="1:8" x14ac:dyDescent="0.25">
      <c r="B108" s="4"/>
      <c r="C108" s="4"/>
      <c r="D108" s="5"/>
      <c r="E108" s="81"/>
    </row>
    <row r="109" spans="1:8" x14ac:dyDescent="0.25">
      <c r="B109" s="4"/>
      <c r="C109" s="4"/>
      <c r="D109" s="52" t="s">
        <v>73</v>
      </c>
      <c r="E109" s="81"/>
    </row>
    <row r="110" spans="1:8" ht="45" x14ac:dyDescent="0.25">
      <c r="B110" s="4"/>
      <c r="C110" s="4"/>
      <c r="D110" s="53" t="s">
        <v>74</v>
      </c>
      <c r="E110" s="81"/>
    </row>
    <row r="111" spans="1:8" ht="60" x14ac:dyDescent="0.25">
      <c r="B111" s="4"/>
      <c r="C111" s="4"/>
      <c r="D111" s="135" t="s">
        <v>161</v>
      </c>
      <c r="E111" s="81"/>
    </row>
    <row r="112" spans="1:8" ht="30" x14ac:dyDescent="0.25">
      <c r="B112" s="4"/>
      <c r="C112" s="4"/>
      <c r="D112" s="54" t="s">
        <v>75</v>
      </c>
      <c r="E112" s="81"/>
    </row>
    <row r="113" spans="2:5" ht="17.25" customHeight="1" x14ac:dyDescent="0.25">
      <c r="B113" s="4"/>
      <c r="C113" s="4"/>
      <c r="D113" s="54" t="s">
        <v>76</v>
      </c>
      <c r="E113" s="81"/>
    </row>
    <row r="114" spans="2:5" ht="58.9" customHeight="1" x14ac:dyDescent="0.25">
      <c r="B114" s="4"/>
      <c r="C114" s="4"/>
      <c r="D114" s="135" t="s">
        <v>162</v>
      </c>
      <c r="E114" s="81"/>
    </row>
    <row r="115" spans="2:5" ht="30.75" customHeight="1" x14ac:dyDescent="0.25">
      <c r="B115" s="4"/>
      <c r="C115" s="4"/>
      <c r="D115" s="136" t="s">
        <v>163</v>
      </c>
      <c r="E115" s="81"/>
    </row>
    <row r="116" spans="2:5" ht="30" x14ac:dyDescent="0.25">
      <c r="B116" s="4"/>
      <c r="C116" s="4"/>
      <c r="D116" s="140" t="s">
        <v>77</v>
      </c>
      <c r="E116" s="81"/>
    </row>
    <row r="117" spans="2:5" ht="166.5" customHeight="1" x14ac:dyDescent="0.25">
      <c r="B117" s="141"/>
      <c r="C117" s="137"/>
      <c r="D117" s="142" t="s">
        <v>169</v>
      </c>
      <c r="E117" s="143"/>
    </row>
    <row r="118" spans="2:5" ht="50.25" customHeight="1" x14ac:dyDescent="0.25">
      <c r="D118" s="56" t="s">
        <v>177</v>
      </c>
    </row>
  </sheetData>
  <autoFilter ref="A2:A118"/>
  <mergeCells count="37">
    <mergeCell ref="C47:D47"/>
    <mergeCell ref="C13:D13"/>
    <mergeCell ref="C12:D12"/>
    <mergeCell ref="B2:D2"/>
    <mergeCell ref="B3:D3"/>
    <mergeCell ref="B4:D4"/>
    <mergeCell ref="B5:D5"/>
    <mergeCell ref="B11:D11"/>
    <mergeCell ref="C48:D48"/>
    <mergeCell ref="C54:D54"/>
    <mergeCell ref="C99:D99"/>
    <mergeCell ref="B81:D81"/>
    <mergeCell ref="C82:D82"/>
    <mergeCell ref="C83:D83"/>
    <mergeCell ref="B85:D85"/>
    <mergeCell ref="C86:D86"/>
    <mergeCell ref="C87:D87"/>
    <mergeCell ref="B88:D88"/>
    <mergeCell ref="C89:D89"/>
    <mergeCell ref="C84:D84"/>
    <mergeCell ref="C53:D53"/>
    <mergeCell ref="I18:I24"/>
    <mergeCell ref="I31:I33"/>
    <mergeCell ref="C74:D74"/>
    <mergeCell ref="C14:D14"/>
    <mergeCell ref="C15:D15"/>
    <mergeCell ref="C59:D59"/>
    <mergeCell ref="B63:D63"/>
    <mergeCell ref="C64:D64"/>
    <mergeCell ref="B16:D16"/>
    <mergeCell ref="C17:D17"/>
    <mergeCell ref="C22:D22"/>
    <mergeCell ref="C35:D35"/>
    <mergeCell ref="C42:D42"/>
    <mergeCell ref="C25:D25"/>
    <mergeCell ref="C40:D40"/>
    <mergeCell ref="C41:D41"/>
  </mergeCells>
  <pageMargins left="0.66" right="0.39370078740157483" top="0.98425196850393704" bottom="0.37" header="0.51181102362204722" footer="0.26"/>
  <pageSetup scale="97" orientation="portrait" r:id="rId1"/>
  <headerFooter>
    <oddHeader>&amp;L&amp;"-,Bold"&amp;9&amp;K07-024 8.3 Cresterea gradului de acoperire cu servicii sociale- grup vulnerabil persoane vârstnice&amp;R&amp;"-,Bold"&amp;9&amp;K07-023DRAFT</oddHeader>
  </headerFooter>
  <rowBreaks count="2" manualBreakCount="2">
    <brk id="108" max="4" man="1"/>
    <brk id="117"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83varstnicii</vt:lpstr>
      <vt:lpstr>'83varstnicii'!Print_Area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Doina LUPASCU</cp:lastModifiedBy>
  <cp:lastPrinted>2016-05-11T13:21:13Z</cp:lastPrinted>
  <dcterms:created xsi:type="dcterms:W3CDTF">2013-06-17T07:31:55Z</dcterms:created>
  <dcterms:modified xsi:type="dcterms:W3CDTF">2016-06-03T10:47:49Z</dcterms:modified>
</cp:coreProperties>
</file>