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870" windowWidth="20730" windowHeight="11040"/>
  </bookViews>
  <sheets>
    <sheet name="83varstnicii" sheetId="6" r:id="rId1"/>
  </sheets>
  <definedNames>
    <definedName name="_xlnm._FilterDatabase" localSheetId="0" hidden="1">'83varstnicii'!$A$2:$A$114</definedName>
    <definedName name="_xlnm.Print_Area" localSheetId="0">'83varstnicii'!$A$1:$F$112</definedName>
  </definedNames>
  <calcPr calcId="144525"/>
</workbook>
</file>

<file path=xl/calcChain.xml><?xml version="1.0" encoding="utf-8"?>
<calcChain xmlns="http://schemas.openxmlformats.org/spreadsheetml/2006/main">
  <c r="F11" i="6" l="1"/>
  <c r="F79" i="6" l="1"/>
  <c r="F87" i="6"/>
  <c r="F91" i="6"/>
  <c r="F24" i="6"/>
  <c r="F16" i="6"/>
  <c r="F73" i="6"/>
  <c r="F96" i="6"/>
  <c r="F54" i="6"/>
  <c r="F48" i="6"/>
  <c r="F42" i="6"/>
  <c r="F36" i="6"/>
  <c r="F32" i="6"/>
  <c r="F60" i="6"/>
  <c r="F21" i="6"/>
  <c r="F65" i="6"/>
  <c r="F86" i="6" l="1"/>
  <c r="F41" i="6"/>
  <c r="F15" i="6" s="1"/>
  <c r="F85" i="6"/>
  <c r="F64" i="6"/>
  <c r="F104" i="6" l="1"/>
</calcChain>
</file>

<file path=xl/sharedStrings.xml><?xml version="1.0" encoding="utf-8"?>
<sst xmlns="http://schemas.openxmlformats.org/spreadsheetml/2006/main" count="158" uniqueCount="144">
  <si>
    <t>1.</t>
  </si>
  <si>
    <t>1.1.</t>
  </si>
  <si>
    <t>1.2.</t>
  </si>
  <si>
    <t>1.3.</t>
  </si>
  <si>
    <t>3.1.</t>
  </si>
  <si>
    <t>3.2.</t>
  </si>
  <si>
    <t>2.</t>
  </si>
  <si>
    <t>5.1.</t>
  </si>
  <si>
    <t>2.3.</t>
  </si>
  <si>
    <t>2.1.</t>
  </si>
  <si>
    <t>2.2.</t>
  </si>
  <si>
    <t>6.1.</t>
  </si>
  <si>
    <t>6.2.</t>
  </si>
  <si>
    <t>Programul Operaţional Regional 2014-2020</t>
  </si>
  <si>
    <t>Axa prioritară 8: Dezvoltarea infrastructurii de sănătate şi sociale</t>
  </si>
  <si>
    <t>Obiectivul specific 8.3: Creşterea gradului de acoperire cu servicii sociale</t>
  </si>
  <si>
    <t xml:space="preserve">Grupul vulnerabil persoane vârstnice            </t>
  </si>
  <si>
    <t>Criteriu/ Subcriteriu</t>
  </si>
  <si>
    <t>Punctaj</t>
  </si>
  <si>
    <t>Prin proiect se asigura implementarea masurilor incluse in Strategia Naţională pentru Promovarea Îmbătrânirii Active şi Protecţia Persoanelor Vârstnice 2014 - 2020</t>
  </si>
  <si>
    <t>a.</t>
  </si>
  <si>
    <t>SAU</t>
  </si>
  <si>
    <t>b.</t>
  </si>
  <si>
    <t>c.</t>
  </si>
  <si>
    <t>2.4.</t>
  </si>
  <si>
    <t>2.5.</t>
  </si>
  <si>
    <t>3.</t>
  </si>
  <si>
    <t xml:space="preserve">Gradul de pregătire/ maturitate a proiectului (a diferitelor faze ale proiectului) </t>
  </si>
  <si>
    <t>d.</t>
  </si>
  <si>
    <t>Autorizaţia de Construire este emisă</t>
  </si>
  <si>
    <t>e.</t>
  </si>
  <si>
    <t>4.</t>
  </si>
  <si>
    <t>4.1.</t>
  </si>
  <si>
    <t>4.2.</t>
  </si>
  <si>
    <t>4.3.</t>
  </si>
  <si>
    <t>5.</t>
  </si>
  <si>
    <t>6.</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</si>
  <si>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</si>
  <si>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</si>
  <si>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</si>
  <si>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</si>
  <si>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6 criterii.</t>
  </si>
  <si>
    <t>Acceptarea la finanţare se va face în ordinea descrescătoare a punctajelor obţinute.</t>
  </si>
  <si>
    <t>2.6.</t>
  </si>
  <si>
    <t>2.7.</t>
  </si>
  <si>
    <t>2.8.</t>
  </si>
  <si>
    <t>Prin proiect se asigura implementarea masurilor incluse intr-o strategie integrată de dezvoltare urbană (SIDU)</t>
  </si>
  <si>
    <t xml:space="preserve">Gradul de autofinanţare din veniturile proprii :
</t>
  </si>
  <si>
    <t>Proiectul se propune în localitate rurală</t>
  </si>
  <si>
    <t>Prin proiect  se asigură implementarea măsurilor incluse în Strategia naţională privind incluziunea socială şi reducerea sărăciei pentru perioada 2015-2020</t>
  </si>
  <si>
    <t>Proiectul se propune pentru localităţi care includ  zone marginalizate</t>
  </si>
  <si>
    <t>Proiectul se propune în localităţi mici</t>
  </si>
  <si>
    <t>Proiectul se propune în judetele cu mare disparitate de dezvoltare intre urban si rural (IDUL 2011 urban - IDUL 2011 rural)</t>
  </si>
  <si>
    <t>Proiectul se propune într-o localitate în care nu există nici un centru de servicii sociale</t>
  </si>
  <si>
    <t>10 ≤ (IDUL 2011 urban - IDUL 2011 rural) ≤ 20</t>
  </si>
  <si>
    <t>(IDUL 2011 urban - IDUL 2011 rural) &lt; 10</t>
  </si>
  <si>
    <t xml:space="preserve">Gradul total de îndatorare al solicitantului
</t>
  </si>
  <si>
    <t>Proiectul se adresează comunităţilor cu pondere mare de populaţie de etnie romă</t>
  </si>
  <si>
    <t>Pentru unităţi de îngrijire la domiciliu</t>
  </si>
  <si>
    <t>Pentru centre de zi</t>
  </si>
  <si>
    <t>Pentru cantine sociale</t>
  </si>
  <si>
    <t>A</t>
  </si>
  <si>
    <t>B</t>
  </si>
  <si>
    <t>C</t>
  </si>
  <si>
    <t>Adecvarea investiţiei la structura demografică, economică şi socială a judeţului; se notează A sau B sau C; Daca se face mai mult de un centru se notează fiecare şi se face media aritmetica</t>
  </si>
  <si>
    <t xml:space="preserve">Gradul total de îndatorare ≤  20% </t>
  </si>
  <si>
    <r>
      <t xml:space="preserve">40% </t>
    </r>
    <r>
      <rPr>
        <sz val="11"/>
        <color theme="1"/>
        <rFont val="Calibri"/>
        <family val="2"/>
        <charset val="238"/>
      </rPr>
      <t>&lt;</t>
    </r>
    <r>
      <rPr>
        <sz val="11"/>
        <color theme="1"/>
        <rFont val="Calibri"/>
        <family val="2"/>
      </rPr>
      <t xml:space="preserve"> procent</t>
    </r>
  </si>
  <si>
    <r>
      <t xml:space="preserve">30%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scheme val="minor"/>
      </rPr>
      <t xml:space="preserve"> 40%</t>
    </r>
  </si>
  <si>
    <r>
      <t xml:space="preserve">Proiectul se propune în unităţi administrativ teritoriale în care procentul populaţiei ce trăieşte în zone marginalizate depăşeşte 12 %  (12% </t>
    </r>
    <r>
      <rPr>
        <sz val="11"/>
        <color theme="1"/>
        <rFont val="Calibri"/>
        <family val="2"/>
        <charset val="238"/>
      </rPr>
      <t>&lt; procent)</t>
    </r>
  </si>
  <si>
    <r>
      <t xml:space="preserve">Proiectul se propune în unităţi administrativ teritoriale în care procentul populaţiei ce trăieşte în zone marginalizate se încadrează între  6,1 %  şi  12  % (6,1%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rPr>
      <t xml:space="preserve"> 12%)</t>
    </r>
  </si>
  <si>
    <r>
      <t xml:space="preserve">20 </t>
    </r>
    <r>
      <rPr>
        <sz val="11"/>
        <color theme="1"/>
        <rFont val="Calibri"/>
        <family val="2"/>
        <charset val="238"/>
      </rPr>
      <t>&lt;</t>
    </r>
    <r>
      <rPr>
        <sz val="11"/>
        <color theme="1"/>
        <rFont val="Calibri"/>
        <family val="2"/>
      </rPr>
      <t xml:space="preserve"> </t>
    </r>
    <r>
      <rPr>
        <sz val="11"/>
        <color theme="1"/>
        <rFont val="Calibri"/>
        <family val="2"/>
        <scheme val="minor"/>
      </rPr>
      <t>(IDUL 2011 urban - IDUL 2011 rural)</t>
    </r>
  </si>
  <si>
    <r>
      <t xml:space="preserve">20% </t>
    </r>
    <r>
      <rPr>
        <sz val="11"/>
        <color theme="1"/>
        <rFont val="Calibri"/>
        <family val="2"/>
        <charset val="238"/>
      </rPr>
      <t>≤</t>
    </r>
    <r>
      <rPr>
        <sz val="11"/>
        <color theme="1"/>
        <rFont val="Calibri"/>
        <family val="2"/>
      </rPr>
      <t xml:space="preserve"> procent</t>
    </r>
  </si>
  <si>
    <r>
      <t xml:space="preserve">10%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15%</t>
    </r>
  </si>
  <si>
    <r>
      <t xml:space="preserve"> 20% </t>
    </r>
    <r>
      <rPr>
        <sz val="11"/>
        <color theme="1"/>
        <rFont val="Calibri"/>
        <family val="2"/>
        <charset val="238"/>
      </rPr>
      <t>≤</t>
    </r>
    <r>
      <rPr>
        <sz val="11"/>
        <color theme="1"/>
        <rFont val="Calibri"/>
        <family val="2"/>
        <scheme val="minor"/>
      </rPr>
      <t xml:space="preserve"> procent populaţie rromă</t>
    </r>
  </si>
  <si>
    <r>
      <t xml:space="preserve"> 10% </t>
    </r>
    <r>
      <rPr>
        <sz val="11"/>
        <color theme="1"/>
        <rFont val="Calibri"/>
        <family val="2"/>
        <charset val="238"/>
      </rPr>
      <t>≤</t>
    </r>
    <r>
      <rPr>
        <sz val="11"/>
        <color theme="1"/>
        <rFont val="Calibri"/>
        <family val="2"/>
      </rPr>
      <t xml:space="preserve"> </t>
    </r>
    <r>
      <rPr>
        <sz val="11"/>
        <color theme="1"/>
        <rFont val="Calibri"/>
        <family val="2"/>
        <scheme val="minor"/>
      </rPr>
      <t xml:space="preserve">procent populaţie rromă </t>
    </r>
    <r>
      <rPr>
        <sz val="11"/>
        <color theme="1"/>
        <rFont val="Calibri"/>
        <family val="2"/>
        <charset val="238"/>
      </rPr>
      <t>&lt;</t>
    </r>
    <r>
      <rPr>
        <sz val="11"/>
        <color theme="1"/>
        <rFont val="Calibri"/>
        <family val="2"/>
      </rPr>
      <t xml:space="preserve"> </t>
    </r>
    <r>
      <rPr>
        <sz val="11"/>
        <color theme="1"/>
        <rFont val="Calibri"/>
        <family val="2"/>
        <scheme val="minor"/>
      </rPr>
      <t xml:space="preserve">20%  </t>
    </r>
  </si>
  <si>
    <t>Proiectul se propune în localităţi in care procentul persoanelor vârstnice ce au dificultăţi în desfăşurarea activităţii curente şi nu beneficiază de ajutorul nici unei persoane faţă de total persoane vârstnice este:</t>
  </si>
  <si>
    <t>Proiectul se propune intr-o localitate in care procentul populaţiei de peste 65 de ani fără pensie şi fără loc de muncă din total populaţie de peste 65 de ani, este: (media pe ţară este de 3,64% - nivel 2011)</t>
  </si>
  <si>
    <r>
      <t xml:space="preserve">10% </t>
    </r>
    <r>
      <rPr>
        <sz val="11"/>
        <color theme="1"/>
        <rFont val="Calibri"/>
        <family val="2"/>
        <charset val="238"/>
      </rPr>
      <t>≤ procent &lt; 20%</t>
    </r>
  </si>
  <si>
    <r>
      <t xml:space="preserve">3,64% </t>
    </r>
    <r>
      <rPr>
        <sz val="11"/>
        <color theme="1"/>
        <rFont val="Calibri"/>
        <family val="2"/>
        <charset val="238"/>
      </rPr>
      <t>≤</t>
    </r>
    <r>
      <rPr>
        <sz val="11"/>
        <color theme="1"/>
        <rFont val="Calibri"/>
        <family val="2"/>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10</t>
    </r>
    <r>
      <rPr>
        <sz val="11"/>
        <color theme="1"/>
        <rFont val="Calibri"/>
        <family val="2"/>
        <scheme val="minor"/>
      </rPr>
      <t>%</t>
    </r>
  </si>
  <si>
    <t>Proiectul se propune în localităţi în care procentul populaţiei de peste 65 de ani, care nu are dificultati in activitatea curenta din total populatie, este mai mare sau egal cu media pe tara (85,95) - prelucrare după datele publice de la recensământul populaţiei şi al locuinţelor 2011</t>
  </si>
  <si>
    <r>
      <t xml:space="preserve">95% </t>
    </r>
    <r>
      <rPr>
        <sz val="11"/>
        <color theme="1"/>
        <rFont val="Calibri"/>
        <family val="2"/>
        <charset val="238"/>
      </rPr>
      <t>&lt;</t>
    </r>
    <r>
      <rPr>
        <sz val="11"/>
        <color theme="1"/>
        <rFont val="Calibri"/>
        <family val="2"/>
        <scheme val="minor"/>
      </rPr>
      <t xml:space="preserve"> procent </t>
    </r>
    <r>
      <rPr>
        <sz val="11"/>
        <color theme="1"/>
        <rFont val="Calibri"/>
        <family val="2"/>
        <charset val="238"/>
      </rPr>
      <t>≤</t>
    </r>
    <r>
      <rPr>
        <sz val="11"/>
        <color theme="1"/>
        <rFont val="Calibri"/>
        <family val="2"/>
      </rPr>
      <t xml:space="preserve"> </t>
    </r>
    <r>
      <rPr>
        <sz val="11"/>
        <color theme="1"/>
        <rFont val="Calibri"/>
        <family val="2"/>
        <scheme val="minor"/>
      </rPr>
      <t>99,99%</t>
    </r>
  </si>
  <si>
    <r>
      <t xml:space="preserve">90% </t>
    </r>
    <r>
      <rPr>
        <sz val="11"/>
        <color theme="1"/>
        <rFont val="Calibri"/>
        <family val="2"/>
        <charset val="238"/>
      </rPr>
      <t>&lt;</t>
    </r>
    <r>
      <rPr>
        <sz val="11"/>
        <color theme="1"/>
        <rFont val="Calibri"/>
        <family val="2"/>
      </rPr>
      <t xml:space="preserve"> procent </t>
    </r>
    <r>
      <rPr>
        <sz val="11"/>
        <color theme="1"/>
        <rFont val="Calibri"/>
        <family val="2"/>
        <charset val="238"/>
      </rPr>
      <t>≤</t>
    </r>
    <r>
      <rPr>
        <sz val="11"/>
        <color theme="1"/>
        <rFont val="Calibri"/>
        <family val="2"/>
        <scheme val="minor"/>
      </rPr>
      <t xml:space="preserve"> 95%</t>
    </r>
  </si>
  <si>
    <r>
      <t xml:space="preserve">85,95% </t>
    </r>
    <r>
      <rPr>
        <sz val="11"/>
        <color theme="1"/>
        <rFont val="Calibri"/>
        <family val="2"/>
        <charset val="238"/>
      </rPr>
      <t>≤</t>
    </r>
    <r>
      <rPr>
        <sz val="11"/>
        <color theme="1"/>
        <rFont val="Calibri"/>
        <family val="2"/>
      </rPr>
      <t xml:space="preserve"> procent </t>
    </r>
    <r>
      <rPr>
        <sz val="11"/>
        <color theme="1"/>
        <rFont val="Calibri"/>
        <family val="2"/>
        <charset val="238"/>
      </rPr>
      <t>≤</t>
    </r>
    <r>
      <rPr>
        <sz val="11"/>
        <color theme="1"/>
        <rFont val="Calibri"/>
        <family val="2"/>
        <scheme val="minor"/>
      </rPr>
      <t xml:space="preserve"> 90%</t>
    </r>
  </si>
  <si>
    <r>
      <t xml:space="preserve">25% </t>
    </r>
    <r>
      <rPr>
        <sz val="11"/>
        <color theme="1"/>
        <rFont val="Calibri"/>
        <family val="2"/>
        <charset val="238"/>
      </rPr>
      <t>≤</t>
    </r>
    <r>
      <rPr>
        <sz val="11"/>
        <color theme="1"/>
        <rFont val="Calibri"/>
        <family val="2"/>
      </rPr>
      <t xml:space="preserve"> procent</t>
    </r>
  </si>
  <si>
    <r>
      <t xml:space="preserve">15% </t>
    </r>
    <r>
      <rPr>
        <sz val="11"/>
        <color theme="1"/>
        <rFont val="Calibri"/>
        <family val="2"/>
        <charset val="238"/>
      </rPr>
      <t xml:space="preserve">≤ </t>
    </r>
    <r>
      <rPr>
        <sz val="11"/>
        <color theme="1"/>
        <rFont val="Calibri"/>
        <family val="2"/>
        <scheme val="minor"/>
      </rPr>
      <t xml:space="preserve">procent </t>
    </r>
    <r>
      <rPr>
        <sz val="11"/>
        <color theme="1"/>
        <rFont val="Calibri"/>
        <family val="2"/>
        <charset val="238"/>
      </rPr>
      <t>&lt;</t>
    </r>
    <r>
      <rPr>
        <sz val="11"/>
        <color theme="1"/>
        <rFont val="Calibri"/>
        <family val="2"/>
      </rPr>
      <t xml:space="preserve"> </t>
    </r>
    <r>
      <rPr>
        <sz val="11"/>
        <color theme="1"/>
        <rFont val="Calibri"/>
        <family val="2"/>
        <scheme val="minor"/>
      </rPr>
      <t>25%</t>
    </r>
  </si>
  <si>
    <t>Contractul pentru execuţia Proiectului Tehnic este semnat</t>
  </si>
  <si>
    <t xml:space="preserve">Proiectul  se propune pentru  localităţile  în care se înregistrează un procent mare al populaţiei vârstnice în total populaţie pe localitate, calculat după datele înregistrate la recensământul din 2011 (ponderea pe ţară a persoanelor vârstnice este de 16,1% din total populaţie - cf. rezultate recensământ 2011)/punctaj </t>
  </si>
  <si>
    <t>Capacitatea financiară și operațională a solicitantului (maxim 20 puncte, punctaj cumulativ: 6.1+6.2)</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</si>
  <si>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</si>
  <si>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</si>
  <si>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</si>
  <si>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</si>
  <si>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</si>
  <si>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</si>
  <si>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</si>
  <si>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</si>
  <si>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</si>
  <si>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</si>
  <si>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</si>
  <si>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 xml:space="preserve"> Solicitantul dovedeşte experienţă în furnizarea cel puțin a unuia dintre tipurile de servicii sociale ce vor fi furnizate în cadrul infrastructurii finanțate</t>
  </si>
  <si>
    <t xml:space="preserve"> Solicitantul dovedeşte experienţă în furnizarea cel puțin a unui tip de serviciu social, altul decât cele ce vor fi furnizate în cadrul infrastructurii finanțate</t>
  </si>
  <si>
    <t>Solicitantul de finanţare  dispune/va dispune de personal ce va lucra în infrastructura finanţată</t>
  </si>
  <si>
    <t>Soluțiile prezentate în DALI/SF sau PT după caz, sunt coerente și corelate, în documentele specifice, din perspectiva indeplinirii cerințelor fundamentale aplicabile cf legii 10/1995 privind calitatea  în construcții,  cu modificările și completările ulterioare.</t>
  </si>
  <si>
    <t>Cheltuielile respectă pragurile pentru anumite capitole de cheltuieli, conform Ghidului solicitantului. Bugetul este calculat corect. Bugetul este corelat cu devizul general şi devizele pe obiecte. Exista corelare intre buget, sursele de finantare și activitățile proiectului.</t>
  </si>
  <si>
    <t>Calitatea documentaţiei tehnico-economice (punctaj cumulativ a+b+c+d+e+f)</t>
  </si>
  <si>
    <t>Capacitate operaţională (punctaj cumulativ astfel:(a+b+c+d1+e) sau (a+b+c+d2+e))</t>
  </si>
  <si>
    <t xml:space="preserve">În caz de punctaj final egal între unul sau mai mulți beneficiari, departajarea se va face în funcție de punctajele sau valorile absolute prezentate (în caz de puctaj egal), obținute la următoarele criterii, în ordinea enumerată mai jos, până la departajarea beneficiarilor: 2, 1, 3, 6, 5, 4.
</t>
  </si>
  <si>
    <t>Un proiect va fi selectat pentru finanţare numai dacă va cumula în urma evaluării un punctaj minim de 50 de puncte.</t>
  </si>
  <si>
    <t>a</t>
  </si>
  <si>
    <t>sau</t>
  </si>
  <si>
    <t>b</t>
  </si>
  <si>
    <t>Proiectul se propune într-o localitate în care nu există nici un centru de servicii sociale pentru persoane vârstnice</t>
  </si>
  <si>
    <t>Pentru subcriteriul 6.1,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</si>
  <si>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procent&lt;20%</t>
  </si>
  <si>
    <t>Proiectul nu se propune în localitate rurală</t>
  </si>
  <si>
    <t xml:space="preserve"> procent &lt; 10%</t>
  </si>
  <si>
    <t>procent &lt; 3,64%</t>
  </si>
  <si>
    <t xml:space="preserve">procent populaţie rromă &lt; 10%  </t>
  </si>
  <si>
    <t>Fiecare criteriu va fi punctat de către doi evaluatori cu excepţia criteriului 4. La o diferenţă de punctaj mai mare de un punct la oricare dintre criterii cu excepţia criteriului 4, va fi făcută medierea între cei doi evaluatori de către preşedintele comisiei de evaluare.</t>
  </si>
  <si>
    <t xml:space="preserve">Costurile sunt realiste (corect estimate), suficiente şi necesare pentru implementarea proiectului. Costurile pe unitatea de resurse utilizate sunt realiste din punctul de vedere al evaluatorului şi justificate de catre solicitant prin citarea unor surse independente si verificabile (statistici oficiale, preţuri standard etc.) sau prin rezultatele unei cercetari de piaţă efectuate de solicitant, minim trei oferte de preţ. Se vor utiliza şi informaţiile cuprinse în Nota privind încadrarea în standardele de cost.  </t>
  </si>
  <si>
    <t>Valoarea categoriilor de lucrări din devizul pe obiect este stabilita in proporție de 100%, pe baza cantităţilor de lucrări şi a preţurilor acestora</t>
  </si>
  <si>
    <r>
      <t xml:space="preserve">nr. locuitori </t>
    </r>
    <r>
      <rPr>
        <sz val="11"/>
        <color theme="1"/>
        <rFont val="Calibri"/>
        <family val="2"/>
        <charset val="238"/>
      </rPr>
      <t>&lt;</t>
    </r>
    <r>
      <rPr>
        <sz val="11"/>
        <color theme="1"/>
        <rFont val="Calibri"/>
        <family val="2"/>
      </rPr>
      <t xml:space="preserve"> 3</t>
    </r>
    <r>
      <rPr>
        <sz val="11"/>
        <color theme="1"/>
        <rFont val="Calibri"/>
        <family val="2"/>
        <scheme val="minor"/>
      </rPr>
      <t>000 locuitori</t>
    </r>
  </si>
  <si>
    <r>
      <t xml:space="preserve">3000 locuitori </t>
    </r>
    <r>
      <rPr>
        <sz val="11"/>
        <color theme="1"/>
        <rFont val="Calibri"/>
        <family val="2"/>
        <charset val="238"/>
      </rPr>
      <t>≤</t>
    </r>
    <r>
      <rPr>
        <sz val="11"/>
        <color theme="1"/>
        <rFont val="Calibri"/>
        <family val="2"/>
      </rPr>
      <t xml:space="preserve"> </t>
    </r>
    <r>
      <rPr>
        <sz val="11"/>
        <color theme="1"/>
        <rFont val="Calibri"/>
        <family val="2"/>
        <scheme val="minor"/>
      </rPr>
      <t xml:space="preserve">nr. locuitori </t>
    </r>
    <r>
      <rPr>
        <sz val="11"/>
        <color theme="1"/>
        <rFont val="Calibri"/>
        <family val="2"/>
        <charset val="238"/>
      </rPr>
      <t>≤</t>
    </r>
    <r>
      <rPr>
        <sz val="11"/>
        <color theme="1"/>
        <rFont val="Calibri"/>
        <family val="2"/>
      </rPr>
      <t xml:space="preserve"> 4</t>
    </r>
    <r>
      <rPr>
        <sz val="11"/>
        <color theme="1"/>
        <rFont val="Calibri"/>
        <family val="2"/>
        <scheme val="minor"/>
      </rPr>
      <t>000 locuitori</t>
    </r>
  </si>
  <si>
    <r>
      <t xml:space="preserve">4001 locuitori </t>
    </r>
    <r>
      <rPr>
        <sz val="11"/>
        <color theme="1"/>
        <rFont val="Calibri"/>
        <family val="2"/>
        <charset val="238"/>
      </rPr>
      <t>≤</t>
    </r>
    <r>
      <rPr>
        <sz val="11"/>
        <color theme="1"/>
        <rFont val="Calibri"/>
        <family val="2"/>
        <scheme val="minor"/>
      </rPr>
      <t xml:space="preserve"> nr. locuitori </t>
    </r>
    <r>
      <rPr>
        <sz val="11"/>
        <color theme="1"/>
        <rFont val="Calibri"/>
        <family val="2"/>
        <charset val="238"/>
      </rPr>
      <t>≤</t>
    </r>
    <r>
      <rPr>
        <sz val="11"/>
        <color theme="1"/>
        <rFont val="Calibri"/>
        <family val="2"/>
      </rPr>
      <t xml:space="preserve"> 5</t>
    </r>
    <r>
      <rPr>
        <sz val="11"/>
        <color theme="1"/>
        <rFont val="Calibri"/>
        <family val="2"/>
        <scheme val="minor"/>
      </rPr>
      <t>000 locuitori</t>
    </r>
  </si>
  <si>
    <t xml:space="preserve">5000 locuitori &lt; nr. locuitori  </t>
  </si>
  <si>
    <t>Capacitatea financiară (punctaj cumulativ a+b)</t>
  </si>
  <si>
    <t>Solicitantul de finanţare prezintă intenția de a depune un proiect pe POCU sau arată că derulează investiții din alte surse de finanțare, în vederea  asigurării/ perfecționării/ salarizării personalului ce va acorda serviciile sociale în infrastructura obiect al proiectului</t>
  </si>
  <si>
    <t>c</t>
  </si>
  <si>
    <t>Proiectul se propune într-o localitate în care există cel puțin un centru de servicii sociale pentru persoane vârstnice</t>
  </si>
  <si>
    <t>Complementaritatea cu investițiile realizate din POCU, precum și din alte surse de finanțare (maxim 5 puncte)</t>
  </si>
  <si>
    <t>Contribuţia proiectului la realizarea obiectivelor specifice priorității de investiție/POR (maxim 36 puncte, punctaj cumulativ: 2.1+2.2+2.3+2.4+2.5+2.6+2.7+2.8)</t>
  </si>
  <si>
    <t>Soluțiile functionale, tehnologice, constructive si economice prezentate în DALI/SF sau PT după caz, conduc la realizarea obiectivului de investitie cu respectarea cerintelor specifice clasei de importanță a constructiei.</t>
  </si>
  <si>
    <t>Folosirea unor materiale incombustibile pentru anvelopare</t>
  </si>
  <si>
    <t>Contractul de lucrări este semnat</t>
  </si>
  <si>
    <t>Proiectul se propune într-o localitate în care nu există nici un centru de servicii sociale (maxim 4 puncte)</t>
  </si>
  <si>
    <t xml:space="preserve"> Calitatea și maturitatea proiectului (maxim 25 puncte, punctaj cumulativ: 3.1+3.2)
</t>
  </si>
  <si>
    <t>Proiectul Tehnic este întocmit</t>
  </si>
  <si>
    <t>Respectarea principiilor privind dezvoltarea durabilă, egalitatea de şanse, de gen și nediscriminarea  (maxim 10 puncte, punctaj cumulativ: 4.1+4.2+4.3)</t>
  </si>
  <si>
    <r>
      <t>20% ≤</t>
    </r>
    <r>
      <rPr>
        <sz val="11"/>
        <color theme="1"/>
        <rFont val="Calibri"/>
        <family val="2"/>
      </rPr>
      <t xml:space="preserve">  </t>
    </r>
    <r>
      <rPr>
        <sz val="11"/>
        <color theme="1"/>
        <rFont val="Calibri"/>
        <family val="2"/>
        <scheme val="minor"/>
      </rPr>
      <t xml:space="preserve">procent </t>
    </r>
    <r>
      <rPr>
        <sz val="11"/>
        <color theme="1"/>
        <rFont val="Calibri"/>
        <family val="2"/>
        <charset val="238"/>
      </rPr>
      <t>≤</t>
    </r>
    <r>
      <rPr>
        <sz val="11"/>
        <color theme="1"/>
        <rFont val="Calibri"/>
        <family val="2"/>
      </rPr>
      <t xml:space="preserve"> </t>
    </r>
    <r>
      <rPr>
        <sz val="11"/>
        <color theme="1"/>
        <rFont val="Calibri"/>
        <family val="2"/>
        <scheme val="minor"/>
      </rPr>
      <t xml:space="preserve">30% </t>
    </r>
  </si>
  <si>
    <t xml:space="preserve">Proiectul prevede implicarea  persoanelor vârstnice sau cu dizabilităţi  în calitate de angajaţi/colaboratori/voluntari. </t>
  </si>
  <si>
    <t>Folosirea eficientă a oricărei resurse (apă, aer, lumină, etc.).Criteriul se consideră îndeplinit dacă solicitantul de finanțare dovedește una dintre certificările de mediu: ISO 14001, EMAS, sau dacă proiectul prevede folosirea sistemelor de management al clădirii (BMS).</t>
  </si>
  <si>
    <t>procent &lt; 85,95%</t>
  </si>
  <si>
    <t>Anexa - Grila de evaluare tehnică și financiară 8.3 A/2</t>
  </si>
  <si>
    <t>Contribuţia proiectului la implementarea planurilor de acțiune aferente documentelor strategice relevante  (maxim 4 puncte, punctaj cumulativ 1.1+1.2+1.3)</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</si>
</sst>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
      <u/>
      <sz val="11"/>
      <color theme="10"/>
      <name val="Calibri"/>
      <family val="2"/>
      <charset val="238"/>
      <scheme val="minor"/>
    </font>
  </fonts>
  <fills count="5">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theme="7" tint="0.399975585192419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top style="thin">
        <color theme="7" tint="-0.24994659260841701"/>
      </top>
      <bottom style="thin">
        <color theme="7" tint="-0.24994659260841701"/>
      </bottom>
      <diagonal/>
    </border>
    <border>
      <left/>
      <right/>
      <top style="thin">
        <color theme="7" tint="-0.24994659260841701"/>
      </top>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right style="thin">
        <color indexed="64"/>
      </right>
      <top/>
      <bottom/>
      <diagonal/>
    </border>
    <border>
      <left style="thin">
        <color theme="7" tint="-0.24994659260841701"/>
      </left>
      <right/>
      <top/>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theme="7" tint="-0.24994659260841701"/>
      </bottom>
      <diagonal/>
    </border>
    <border>
      <left style="thin">
        <color theme="7" tint="-0.24994659260841701"/>
      </left>
      <right style="medium">
        <color indexed="64"/>
      </right>
      <top style="medium">
        <color indexed="64"/>
      </top>
      <bottom style="thin">
        <color theme="7" tint="-0.24994659260841701"/>
      </bottom>
      <diagonal/>
    </border>
    <border>
      <left style="medium">
        <color indexed="64"/>
      </left>
      <right/>
      <top style="thin">
        <color indexed="64"/>
      </top>
      <bottom style="thin">
        <color indexed="64"/>
      </bottom>
      <diagonal/>
    </border>
    <border>
      <left style="thin">
        <color theme="7" tint="-0.24994659260841701"/>
      </left>
      <right style="medium">
        <color indexed="64"/>
      </right>
      <top style="thin">
        <color theme="7" tint="-0.24994659260841701"/>
      </top>
      <bottom style="thin">
        <color indexed="64"/>
      </bottom>
      <diagonal/>
    </border>
    <border>
      <left style="medium">
        <color indexed="64"/>
      </left>
      <right/>
      <top/>
      <bottom/>
      <diagonal/>
    </border>
    <border>
      <left style="thin">
        <color theme="7" tint="-0.24994659260841701"/>
      </left>
      <right style="medium">
        <color indexed="64"/>
      </right>
      <top/>
      <bottom/>
      <diagonal/>
    </border>
    <border>
      <left style="thin">
        <color theme="7" tint="-0.24994659260841701"/>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style="thin">
        <color theme="7" tint="-0.24994659260841701"/>
      </bottom>
      <diagonal/>
    </border>
    <border>
      <left/>
      <right style="medium">
        <color indexed="64"/>
      </right>
      <top style="thin">
        <color indexed="64"/>
      </top>
      <bottom style="thin">
        <color indexed="64"/>
      </bottom>
      <diagonal/>
    </border>
    <border>
      <left style="thin">
        <color theme="7" tint="-0.24994659260841701"/>
      </left>
      <right style="medium">
        <color indexed="64"/>
      </right>
      <top style="thin">
        <color theme="7" tint="-0.24994659260841701"/>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theme="7" tint="-0.24994659260841701"/>
      </left>
      <right style="medium">
        <color indexed="64"/>
      </right>
      <top/>
      <bottom style="thin">
        <color indexed="64"/>
      </bottom>
      <diagonal/>
    </border>
    <border>
      <left style="thin">
        <color theme="7" tint="-0.24994659260841701"/>
      </left>
      <right style="medium">
        <color indexed="64"/>
      </right>
      <top/>
      <bottom style="thin">
        <color rgb="FF7030A0"/>
      </bottom>
      <diagonal/>
    </border>
    <border>
      <left style="thin">
        <color theme="7" tint="-0.24994659260841701"/>
      </left>
      <right style="medium">
        <color indexed="64"/>
      </right>
      <top style="thin">
        <color rgb="FF7030A0"/>
      </top>
      <bottom style="thin">
        <color rgb="FF7030A0"/>
      </bottom>
      <diagonal/>
    </border>
    <border>
      <left/>
      <right style="medium">
        <color indexed="64"/>
      </right>
      <top/>
      <bottom style="thin">
        <color theme="7" tint="-0.24994659260841701"/>
      </bottom>
      <diagonal/>
    </border>
    <border>
      <left style="thin">
        <color theme="7" tint="-0.24994659260841701"/>
      </left>
      <right style="medium">
        <color indexed="64"/>
      </right>
      <top style="thin">
        <color indexed="64"/>
      </top>
      <bottom style="thin">
        <color theme="7" tint="-0.24994659260841701"/>
      </bottom>
      <diagonal/>
    </border>
    <border>
      <left style="medium">
        <color indexed="64"/>
      </left>
      <right/>
      <top/>
      <bottom style="medium">
        <color indexed="64"/>
      </bottom>
      <diagonal/>
    </border>
    <border>
      <left/>
      <right/>
      <top/>
      <bottom style="medium">
        <color indexed="64"/>
      </bottom>
      <diagonal/>
    </border>
    <border>
      <left/>
      <right style="thin">
        <color theme="7" tint="-0.24994659260841701"/>
      </right>
      <top/>
      <bottom style="medium">
        <color indexed="64"/>
      </bottom>
      <diagonal/>
    </border>
    <border>
      <left style="thin">
        <color theme="7" tint="-0.24994659260841701"/>
      </left>
      <right style="medium">
        <color indexed="64"/>
      </right>
      <top/>
      <bottom style="medium">
        <color indexed="64"/>
      </bottom>
      <diagonal/>
    </border>
  </borders>
  <cellStyleXfs count="3">
    <xf numFmtId="0" fontId="0" fillId="0" borderId="0"/>
    <xf numFmtId="0" fontId="10" fillId="0" borderId="0"/>
    <xf numFmtId="0" fontId="20" fillId="0" borderId="0" applyNumberFormat="0" applyFill="0" applyBorder="0" applyAlignment="0" applyProtection="0"/>
  </cellStyleXfs>
  <cellXfs count="197">
    <xf numFmtId="0" fontId="0" fillId="0" borderId="0" xfId="0"/>
    <xf numFmtId="0" fontId="10" fillId="0" borderId="0" xfId="1" applyAlignment="1">
      <alignment horizontal="left" vertical="top" wrapText="1"/>
    </xf>
    <xf numFmtId="0" fontId="10" fillId="0" borderId="0" xfId="1" applyAlignment="1">
      <alignment wrapText="1"/>
    </xf>
    <xf numFmtId="0" fontId="10" fillId="0" borderId="0" xfId="1" applyAlignment="1"/>
    <xf numFmtId="0" fontId="10" fillId="0" borderId="0" xfId="1" applyNumberFormat="1" applyBorder="1" applyAlignment="1">
      <alignment horizontal="left" vertical="top" wrapText="1"/>
    </xf>
    <xf numFmtId="0" fontId="10" fillId="0" borderId="0" xfId="1" applyBorder="1" applyAlignment="1">
      <alignment horizontal="left" vertical="top" wrapText="1"/>
    </xf>
    <xf numFmtId="0" fontId="12" fillId="0" borderId="0" xfId="1" applyFont="1" applyBorder="1" applyAlignment="1">
      <alignment horizontal="center" vertical="top" wrapText="1"/>
    </xf>
    <xf numFmtId="0" fontId="10" fillId="0" borderId="6" xfId="1" applyNumberFormat="1" applyBorder="1" applyAlignment="1">
      <alignment horizontal="left" vertical="top" wrapText="1"/>
    </xf>
    <xf numFmtId="0" fontId="10" fillId="0" borderId="12" xfId="1" applyNumberFormat="1" applyBorder="1" applyAlignment="1">
      <alignment horizontal="left" vertical="top" wrapText="1"/>
    </xf>
    <xf numFmtId="0" fontId="10" fillId="0" borderId="13" xfId="1" applyBorder="1" applyAlignment="1">
      <alignment horizontal="left" vertical="top" wrapText="1"/>
    </xf>
    <xf numFmtId="0" fontId="10" fillId="0" borderId="10" xfId="1" applyBorder="1" applyAlignment="1">
      <alignment horizontal="left" vertical="top" wrapText="1"/>
    </xf>
    <xf numFmtId="0" fontId="10" fillId="0" borderId="15" xfId="1" applyNumberFormat="1" applyBorder="1" applyAlignment="1">
      <alignment horizontal="left" vertical="top" wrapText="1"/>
    </xf>
    <xf numFmtId="0" fontId="10" fillId="0" borderId="16" xfId="1" applyBorder="1" applyAlignment="1">
      <alignment horizontal="left" vertical="top" wrapText="1"/>
    </xf>
    <xf numFmtId="0" fontId="10" fillId="3" borderId="20" xfId="1" applyNumberFormat="1" applyFill="1" applyBorder="1" applyAlignment="1">
      <alignment horizontal="left" vertical="top" wrapText="1"/>
    </xf>
    <xf numFmtId="0" fontId="9" fillId="2" borderId="0" xfId="1" applyFont="1" applyFill="1" applyBorder="1" applyAlignment="1">
      <alignment horizontal="left" vertical="top" wrapText="1"/>
    </xf>
    <xf numFmtId="0" fontId="10" fillId="0" borderId="6" xfId="1" applyFill="1" applyBorder="1" applyAlignment="1">
      <alignment horizontal="left" vertical="top" wrapText="1"/>
    </xf>
    <xf numFmtId="0" fontId="10" fillId="0" borderId="10" xfId="1" applyFill="1" applyBorder="1" applyAlignment="1">
      <alignment horizontal="left" vertical="top" wrapText="1"/>
    </xf>
    <xf numFmtId="0" fontId="10" fillId="0" borderId="12" xfId="1" applyFill="1" applyBorder="1" applyAlignment="1">
      <alignment horizontal="left" vertical="top" wrapText="1"/>
    </xf>
    <xf numFmtId="0" fontId="13" fillId="0" borderId="0" xfId="1" applyFont="1" applyBorder="1" applyAlignment="1">
      <alignment horizontal="left" vertical="top" wrapText="1"/>
    </xf>
    <xf numFmtId="0" fontId="7" fillId="0" borderId="6" xfId="1" applyFont="1" applyBorder="1" applyAlignment="1">
      <alignment horizontal="left" vertical="top" wrapText="1"/>
    </xf>
    <xf numFmtId="0" fontId="10" fillId="0" borderId="6" xfId="1" applyBorder="1" applyAlignment="1">
      <alignment horizontal="left" vertical="top" wrapText="1"/>
    </xf>
    <xf numFmtId="0" fontId="10" fillId="0" borderId="0" xfId="1" applyNumberFormat="1" applyAlignment="1">
      <alignment horizontal="left" vertical="top" wrapText="1"/>
    </xf>
    <xf numFmtId="0" fontId="6" fillId="0" borderId="0" xfId="1" applyFont="1" applyAlignment="1">
      <alignment horizontal="left" vertical="top" wrapText="1"/>
    </xf>
    <xf numFmtId="0" fontId="10" fillId="0" borderId="0" xfId="1" applyAlignment="1">
      <alignment horizontal="center" vertical="top"/>
    </xf>
    <xf numFmtId="0" fontId="10" fillId="0" borderId="0" xfId="1" applyFill="1" applyAlignment="1"/>
    <xf numFmtId="0" fontId="16" fillId="0" borderId="0" xfId="1" applyFont="1" applyAlignment="1"/>
    <xf numFmtId="0" fontId="10" fillId="0" borderId="0" xfId="1" applyFill="1" applyBorder="1" applyAlignment="1">
      <alignment horizontal="left" vertical="top" wrapText="1"/>
    </xf>
    <xf numFmtId="0" fontId="10" fillId="3" borderId="7" xfId="1" applyNumberFormat="1" applyFill="1" applyBorder="1" applyAlignment="1">
      <alignment horizontal="left" vertical="top" wrapText="1"/>
    </xf>
    <xf numFmtId="0" fontId="10" fillId="0" borderId="4" xfId="1" applyNumberFormat="1" applyFill="1" applyBorder="1" applyAlignment="1">
      <alignment horizontal="left" vertical="top" wrapText="1"/>
    </xf>
    <xf numFmtId="0" fontId="10" fillId="0" borderId="11" xfId="1" applyFill="1" applyBorder="1" applyAlignment="1">
      <alignment horizontal="left" vertical="top" wrapText="1"/>
    </xf>
    <xf numFmtId="0" fontId="10" fillId="0" borderId="0" xfId="1" applyAlignment="1">
      <alignment vertical="center" wrapText="1"/>
    </xf>
    <xf numFmtId="0" fontId="10" fillId="3" borderId="0" xfId="1" applyNumberFormat="1" applyFill="1" applyBorder="1" applyAlignment="1">
      <alignment horizontal="left" vertical="top" wrapText="1"/>
    </xf>
    <xf numFmtId="0" fontId="10" fillId="0" borderId="0" xfId="1" applyBorder="1" applyAlignment="1">
      <alignment horizontal="center" vertical="center" wrapText="1"/>
    </xf>
    <xf numFmtId="0" fontId="10" fillId="0" borderId="0" xfId="1" applyBorder="1" applyAlignment="1">
      <alignment horizontal="center" vertical="top"/>
    </xf>
    <xf numFmtId="0" fontId="10" fillId="0" borderId="2" xfId="1" applyBorder="1" applyAlignment="1">
      <alignment horizontal="left" vertical="top" wrapText="1"/>
    </xf>
    <xf numFmtId="0" fontId="10" fillId="0" borderId="2" xfId="1" applyFill="1" applyBorder="1" applyAlignment="1">
      <alignment horizontal="left" vertical="top" wrapText="1"/>
    </xf>
    <xf numFmtId="0" fontId="10" fillId="0" borderId="3" xfId="1" applyNumberFormat="1" applyFill="1" applyBorder="1" applyAlignment="1">
      <alignment horizontal="left" vertical="top" wrapText="1"/>
    </xf>
    <xf numFmtId="0" fontId="10" fillId="0" borderId="7" xfId="1" applyNumberFormat="1" applyBorder="1" applyAlignment="1">
      <alignment horizontal="left" vertical="top" wrapText="1"/>
    </xf>
    <xf numFmtId="0" fontId="10" fillId="3" borderId="3" xfId="1" applyNumberFormat="1" applyFill="1" applyBorder="1" applyAlignment="1">
      <alignment horizontal="left" vertical="top" wrapText="1"/>
    </xf>
    <xf numFmtId="0" fontId="10" fillId="0" borderId="4" xfId="1" applyNumberFormat="1" applyBorder="1" applyAlignment="1">
      <alignment horizontal="left" vertical="top" wrapText="1"/>
    </xf>
    <xf numFmtId="0" fontId="10" fillId="0" borderId="25" xfId="1" applyNumberFormat="1" applyBorder="1" applyAlignment="1">
      <alignment horizontal="left" vertical="top" wrapText="1"/>
    </xf>
    <xf numFmtId="0" fontId="10" fillId="0" borderId="0" xfId="1" applyBorder="1" applyAlignment="1">
      <alignment wrapText="1"/>
    </xf>
    <xf numFmtId="0" fontId="10" fillId="0" borderId="0" xfId="1" applyFill="1" applyBorder="1" applyAlignment="1">
      <alignment wrapText="1"/>
    </xf>
    <xf numFmtId="0" fontId="16" fillId="0" borderId="0" xfId="1" applyFont="1" applyBorder="1" applyAlignment="1">
      <alignment wrapText="1"/>
    </xf>
    <xf numFmtId="0" fontId="16" fillId="0" borderId="0" xfId="1" applyFont="1" applyFill="1" applyBorder="1" applyAlignment="1">
      <alignment wrapText="1"/>
    </xf>
    <xf numFmtId="0" fontId="17" fillId="0" borderId="0" xfId="1" applyFont="1" applyBorder="1" applyAlignment="1">
      <alignment wrapText="1"/>
    </xf>
    <xf numFmtId="0" fontId="14" fillId="0" borderId="0" xfId="1" applyFont="1" applyBorder="1" applyAlignment="1">
      <alignment horizontal="center" vertical="center" wrapText="1"/>
    </xf>
    <xf numFmtId="0" fontId="4" fillId="0" borderId="0" xfId="1" applyFont="1" applyBorder="1" applyAlignment="1">
      <alignment wrapText="1"/>
    </xf>
    <xf numFmtId="0" fontId="4" fillId="0" borderId="0" xfId="1" applyFont="1" applyBorder="1" applyAlignment="1">
      <alignment vertical="center" wrapText="1"/>
    </xf>
    <xf numFmtId="0" fontId="3" fillId="0" borderId="0" xfId="1" applyFont="1" applyAlignment="1"/>
    <xf numFmtId="0" fontId="3" fillId="0" borderId="0" xfId="1" applyFont="1" applyBorder="1" applyAlignment="1">
      <alignment wrapText="1"/>
    </xf>
    <xf numFmtId="0" fontId="2" fillId="0" borderId="0" xfId="1" applyFont="1" applyAlignment="1">
      <alignment vertical="center" wrapText="1"/>
    </xf>
    <xf numFmtId="0" fontId="2" fillId="0" borderId="0" xfId="1" applyFont="1" applyBorder="1" applyAlignment="1">
      <alignment wrapText="1"/>
    </xf>
    <xf numFmtId="0" fontId="2" fillId="0" borderId="10" xfId="1" applyFont="1" applyFill="1" applyBorder="1" applyAlignment="1">
      <alignment horizontal="left" vertical="top" wrapText="1"/>
    </xf>
    <xf numFmtId="0" fontId="2" fillId="0" borderId="13" xfId="1" applyFont="1" applyFill="1" applyBorder="1" applyAlignment="1">
      <alignment horizontal="left" vertical="top" wrapText="1"/>
    </xf>
    <xf numFmtId="0" fontId="2" fillId="0" borderId="12" xfId="1" applyFont="1" applyFill="1" applyBorder="1" applyAlignment="1">
      <alignment horizontal="left" vertical="top" wrapText="1"/>
    </xf>
    <xf numFmtId="0" fontId="2" fillId="0" borderId="6" xfId="1" applyFont="1" applyFill="1" applyBorder="1" applyAlignment="1">
      <alignment horizontal="left" vertical="top" wrapText="1"/>
    </xf>
    <xf numFmtId="0" fontId="2" fillId="0" borderId="7" xfId="1" applyFont="1" applyFill="1" applyBorder="1" applyAlignment="1">
      <alignment horizontal="left" vertical="top" wrapText="1"/>
    </xf>
    <xf numFmtId="0" fontId="2" fillId="0" borderId="8" xfId="1" applyFont="1" applyFill="1" applyBorder="1" applyAlignment="1">
      <alignment horizontal="left" vertical="top" wrapText="1"/>
    </xf>
    <xf numFmtId="0" fontId="1" fillId="0" borderId="8" xfId="1" applyFont="1" applyBorder="1" applyAlignment="1">
      <alignment horizontal="left" vertical="top" wrapText="1"/>
    </xf>
    <xf numFmtId="0" fontId="1" fillId="0" borderId="2" xfId="1" applyFont="1" applyFill="1" applyBorder="1" applyAlignment="1">
      <alignment horizontal="left" vertical="top" wrapText="1"/>
    </xf>
    <xf numFmtId="0" fontId="1" fillId="0" borderId="4" xfId="1" applyNumberFormat="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Font="1" applyBorder="1" applyAlignment="1">
      <alignment horizontal="left" vertical="top" wrapText="1"/>
    </xf>
    <xf numFmtId="0" fontId="1" fillId="0" borderId="0" xfId="1" applyFont="1" applyBorder="1" applyAlignment="1">
      <alignment wrapText="1"/>
    </xf>
    <xf numFmtId="0" fontId="1" fillId="0" borderId="6" xfId="1" applyFont="1" applyBorder="1" applyAlignment="1">
      <alignment horizontal="left" vertical="top" wrapText="1"/>
    </xf>
    <xf numFmtId="0" fontId="0" fillId="0" borderId="6" xfId="1" applyFont="1" applyBorder="1" applyAlignment="1">
      <alignment horizontal="left" vertical="top" wrapText="1"/>
    </xf>
    <xf numFmtId="0" fontId="10" fillId="0" borderId="3" xfId="1" applyNumberFormat="1" applyBorder="1" applyAlignment="1">
      <alignment horizontal="left" vertical="top" wrapText="1"/>
    </xf>
    <xf numFmtId="0" fontId="8" fillId="0" borderId="7" xfId="1" applyFont="1" applyBorder="1" applyAlignment="1">
      <alignment horizontal="left" vertical="top" wrapText="1"/>
    </xf>
    <xf numFmtId="0" fontId="10" fillId="0" borderId="26" xfId="1" applyNumberFormat="1" applyBorder="1" applyAlignment="1">
      <alignment horizontal="left" vertical="top" wrapText="1"/>
    </xf>
    <xf numFmtId="0" fontId="0" fillId="0" borderId="3" xfId="1" applyFont="1" applyBorder="1" applyAlignment="1">
      <alignment horizontal="left" vertical="top" wrapText="1"/>
    </xf>
    <xf numFmtId="0" fontId="10" fillId="0" borderId="2" xfId="1" applyBorder="1" applyAlignment="1">
      <alignment horizontal="center" vertical="top"/>
    </xf>
    <xf numFmtId="0" fontId="1" fillId="0" borderId="3" xfId="1" applyNumberFormat="1" applyFont="1" applyFill="1" applyBorder="1" applyAlignment="1">
      <alignment horizontal="left" vertical="top" wrapText="1"/>
    </xf>
    <xf numFmtId="0" fontId="10" fillId="0" borderId="3" xfId="1" applyFill="1" applyBorder="1" applyAlignment="1">
      <alignment horizontal="left" vertical="top" wrapText="1"/>
    </xf>
    <xf numFmtId="0" fontId="1" fillId="0" borderId="24" xfId="1" applyNumberFormat="1" applyFont="1" applyFill="1" applyBorder="1" applyAlignment="1">
      <alignment horizontal="left" vertical="top" wrapText="1"/>
    </xf>
    <xf numFmtId="0" fontId="10" fillId="0" borderId="24" xfId="1" applyFill="1" applyBorder="1" applyAlignment="1">
      <alignment horizontal="left" vertical="top" wrapText="1"/>
    </xf>
    <xf numFmtId="0" fontId="1" fillId="0" borderId="4" xfId="1" applyNumberFormat="1" applyFont="1" applyFill="1" applyBorder="1" applyAlignment="1">
      <alignment horizontal="left" vertical="top" wrapText="1"/>
    </xf>
    <xf numFmtId="0" fontId="10" fillId="0" borderId="4" xfId="1" applyFill="1" applyBorder="1" applyAlignment="1">
      <alignment horizontal="left" vertical="top" wrapText="1"/>
    </xf>
    <xf numFmtId="0" fontId="1" fillId="0" borderId="9" xfId="1" applyFont="1" applyBorder="1" applyAlignment="1">
      <alignment horizontal="left" vertical="top" wrapText="1"/>
    </xf>
    <xf numFmtId="0" fontId="4" fillId="0" borderId="0" xfId="1" applyFont="1" applyFill="1" applyBorder="1" applyAlignment="1">
      <alignment wrapText="1"/>
    </xf>
    <xf numFmtId="0" fontId="4" fillId="0" borderId="0" xfId="1" applyFont="1" applyFill="1" applyBorder="1" applyAlignment="1">
      <alignment vertical="center" wrapText="1"/>
    </xf>
    <xf numFmtId="0" fontId="1" fillId="0" borderId="3" xfId="1" applyFont="1" applyFill="1" applyBorder="1" applyAlignment="1">
      <alignment horizontal="left" vertical="top" wrapText="1"/>
    </xf>
    <xf numFmtId="0" fontId="1" fillId="0" borderId="13" xfId="1" applyFont="1" applyBorder="1" applyAlignment="1">
      <alignment horizontal="left" vertical="top" wrapText="1"/>
    </xf>
    <xf numFmtId="0" fontId="1" fillId="0" borderId="23" xfId="1" applyFont="1" applyBorder="1" applyAlignment="1">
      <alignment horizontal="left" vertical="top" wrapText="1"/>
    </xf>
    <xf numFmtId="0" fontId="1" fillId="0" borderId="24" xfId="1" applyFont="1" applyBorder="1" applyAlignment="1">
      <alignment horizontal="left" vertical="top" wrapText="1"/>
    </xf>
    <xf numFmtId="0" fontId="1" fillId="0" borderId="2" xfId="1" applyNumberFormat="1" applyFont="1" applyBorder="1" applyAlignment="1">
      <alignment horizontal="left" vertical="top" wrapText="1"/>
    </xf>
    <xf numFmtId="0" fontId="1" fillId="0" borderId="14" xfId="1" applyFont="1" applyFill="1" applyBorder="1" applyAlignment="1"/>
    <xf numFmtId="0" fontId="10" fillId="0" borderId="0" xfId="1" applyBorder="1" applyAlignment="1"/>
    <xf numFmtId="0" fontId="10" fillId="0" borderId="0" xfId="1" applyFill="1" applyBorder="1" applyAlignment="1"/>
    <xf numFmtId="0" fontId="15" fillId="2" borderId="0" xfId="1" applyFont="1" applyFill="1" applyBorder="1" applyAlignment="1">
      <alignment horizontal="left" vertical="top" wrapText="1"/>
    </xf>
    <xf numFmtId="0" fontId="1" fillId="3" borderId="2" xfId="1" applyFont="1" applyFill="1" applyBorder="1" applyAlignment="1">
      <alignment horizontal="left" vertical="top" wrapText="1"/>
    </xf>
    <xf numFmtId="0" fontId="10" fillId="3" borderId="4" xfId="1" applyNumberFormat="1" applyFill="1" applyBorder="1" applyAlignment="1">
      <alignment horizontal="left" vertical="top" wrapText="1"/>
    </xf>
    <xf numFmtId="0" fontId="15" fillId="2" borderId="3" xfId="1" applyFont="1" applyFill="1" applyBorder="1" applyAlignment="1">
      <alignment horizontal="left" vertical="top" wrapText="1"/>
    </xf>
    <xf numFmtId="0" fontId="15" fillId="2" borderId="4" xfId="1" applyFont="1" applyFill="1" applyBorder="1" applyAlignment="1">
      <alignment horizontal="left" vertical="top" wrapText="1"/>
    </xf>
    <xf numFmtId="0" fontId="10" fillId="0" borderId="0" xfId="1" applyNumberFormat="1" applyFill="1" applyBorder="1" applyAlignment="1">
      <alignment horizontal="left" vertical="top" wrapText="1"/>
    </xf>
    <xf numFmtId="0" fontId="10" fillId="0" borderId="24" xfId="1" applyNumberFormat="1" applyBorder="1" applyAlignment="1">
      <alignment horizontal="left" vertical="top" wrapText="1"/>
    </xf>
    <xf numFmtId="0" fontId="10" fillId="0" borderId="9" xfId="1" applyBorder="1" applyAlignment="1">
      <alignment horizontal="left" vertical="top" wrapText="1"/>
    </xf>
    <xf numFmtId="0" fontId="10" fillId="4" borderId="3" xfId="1" applyNumberFormat="1" applyFill="1" applyBorder="1" applyAlignment="1">
      <alignment horizontal="left" vertical="top" wrapText="1"/>
    </xf>
    <xf numFmtId="0" fontId="10" fillId="0" borderId="3" xfId="1" applyNumberFormat="1" applyBorder="1" applyAlignment="1">
      <alignment horizontal="left" vertical="top" wrapText="1"/>
    </xf>
    <xf numFmtId="0" fontId="20" fillId="0" borderId="0" xfId="2" applyBorder="1" applyAlignment="1">
      <alignment wrapText="1"/>
    </xf>
    <xf numFmtId="0" fontId="10" fillId="0" borderId="27" xfId="1" applyBorder="1" applyAlignment="1">
      <alignment horizontal="left" vertical="top" wrapText="1"/>
    </xf>
    <xf numFmtId="0" fontId="10" fillId="0" borderId="28" xfId="1" applyBorder="1" applyAlignment="1">
      <alignment horizontal="left" vertical="top" wrapText="1"/>
    </xf>
    <xf numFmtId="0" fontId="10" fillId="0" borderId="29" xfId="1" applyNumberFormat="1" applyBorder="1" applyAlignment="1">
      <alignment horizontal="left" vertical="top" wrapText="1"/>
    </xf>
    <xf numFmtId="0" fontId="13" fillId="0" borderId="29" xfId="1" applyFont="1" applyBorder="1" applyAlignment="1">
      <alignment horizontal="center" vertical="top" wrapText="1"/>
    </xf>
    <xf numFmtId="0" fontId="13" fillId="0" borderId="30" xfId="1" applyFont="1" applyBorder="1" applyAlignment="1">
      <alignment horizontal="center" vertical="top"/>
    </xf>
    <xf numFmtId="0" fontId="15" fillId="2" borderId="31" xfId="1" applyFont="1" applyFill="1" applyBorder="1" applyAlignment="1">
      <alignment horizontal="left" vertical="top" wrapText="1"/>
    </xf>
    <xf numFmtId="0" fontId="15" fillId="2" borderId="32" xfId="1" applyFont="1" applyFill="1" applyBorder="1" applyAlignment="1">
      <alignment horizontal="center" vertical="top"/>
    </xf>
    <xf numFmtId="0" fontId="10" fillId="0" borderId="33" xfId="1" applyBorder="1" applyAlignment="1">
      <alignment horizontal="left" vertical="top" wrapText="1"/>
    </xf>
    <xf numFmtId="0" fontId="10" fillId="3" borderId="34" xfId="1" applyFill="1" applyBorder="1" applyAlignment="1">
      <alignment horizontal="center" vertical="top"/>
    </xf>
    <xf numFmtId="0" fontId="10" fillId="3" borderId="5" xfId="1" applyFill="1" applyBorder="1" applyAlignment="1">
      <alignment horizontal="center" vertical="top"/>
    </xf>
    <xf numFmtId="0" fontId="10" fillId="3" borderId="35" xfId="1" applyFill="1" applyBorder="1" applyAlignment="1">
      <alignment horizontal="center" vertical="top"/>
    </xf>
    <xf numFmtId="0" fontId="15" fillId="2" borderId="36" xfId="1" applyFont="1" applyFill="1" applyBorder="1" applyAlignment="1">
      <alignment horizontal="center" vertical="top"/>
    </xf>
    <xf numFmtId="0" fontId="10" fillId="0" borderId="35" xfId="1" applyBorder="1" applyAlignment="1">
      <alignment horizontal="center" vertical="top"/>
    </xf>
    <xf numFmtId="0" fontId="10" fillId="0" borderId="37" xfId="1" applyBorder="1" applyAlignment="1">
      <alignment horizontal="center" vertical="top"/>
    </xf>
    <xf numFmtId="0" fontId="10" fillId="0" borderId="34" xfId="1" applyBorder="1" applyAlignment="1">
      <alignment horizontal="center" vertical="top"/>
    </xf>
    <xf numFmtId="0" fontId="10" fillId="0" borderId="5" xfId="1" applyBorder="1" applyAlignment="1">
      <alignment horizontal="center" vertical="top"/>
    </xf>
    <xf numFmtId="0" fontId="10" fillId="0" borderId="38" xfId="1" applyFill="1" applyBorder="1" applyAlignment="1">
      <alignment horizontal="center" vertical="top"/>
    </xf>
    <xf numFmtId="0" fontId="10" fillId="3" borderId="38" xfId="1" applyFill="1" applyBorder="1" applyAlignment="1">
      <alignment horizontal="center" vertical="top"/>
    </xf>
    <xf numFmtId="0" fontId="10" fillId="0" borderId="33" xfId="1" applyFill="1" applyBorder="1" applyAlignment="1">
      <alignment horizontal="left" vertical="top" wrapText="1"/>
    </xf>
    <xf numFmtId="0" fontId="10" fillId="0" borderId="5" xfId="1" applyFill="1" applyBorder="1" applyAlignment="1">
      <alignment horizontal="center" vertical="top"/>
    </xf>
    <xf numFmtId="0" fontId="10" fillId="0" borderId="39" xfId="1" applyBorder="1" applyAlignment="1">
      <alignment horizontal="center" vertical="top"/>
    </xf>
    <xf numFmtId="0" fontId="10" fillId="0" borderId="40" xfId="1" applyBorder="1" applyAlignment="1">
      <alignment horizontal="center" vertical="top"/>
    </xf>
    <xf numFmtId="0" fontId="10" fillId="4" borderId="5" xfId="1" applyFill="1" applyBorder="1" applyAlignment="1">
      <alignment horizontal="center" vertical="top"/>
    </xf>
    <xf numFmtId="0" fontId="10" fillId="0" borderId="34" xfId="1" applyFill="1" applyBorder="1" applyAlignment="1">
      <alignment horizontal="center" vertical="top"/>
    </xf>
    <xf numFmtId="0" fontId="10" fillId="4" borderId="5" xfId="1" applyNumberFormat="1" applyFill="1" applyBorder="1" applyAlignment="1">
      <alignment horizontal="center" vertical="top" wrapText="1"/>
    </xf>
    <xf numFmtId="0" fontId="10" fillId="0" borderId="41" xfId="1" applyBorder="1" applyAlignment="1">
      <alignment horizontal="center" vertical="top"/>
    </xf>
    <xf numFmtId="0" fontId="10" fillId="0" borderId="37" xfId="1" applyFill="1" applyBorder="1" applyAlignment="1">
      <alignment horizontal="center" vertical="top"/>
    </xf>
    <xf numFmtId="0" fontId="1" fillId="0" borderId="0" xfId="1" applyFont="1" applyFill="1" applyBorder="1" applyAlignment="1"/>
    <xf numFmtId="0" fontId="10" fillId="0" borderId="32" xfId="1" applyFill="1" applyBorder="1" applyAlignment="1">
      <alignment horizontal="center" vertical="top"/>
    </xf>
    <xf numFmtId="0" fontId="10" fillId="0" borderId="42" xfId="1" applyFill="1" applyBorder="1" applyAlignment="1">
      <alignment horizontal="center" vertical="top"/>
    </xf>
    <xf numFmtId="0" fontId="10" fillId="0" borderId="43" xfId="1" applyBorder="1" applyAlignment="1">
      <alignment horizontal="center" vertical="top"/>
    </xf>
    <xf numFmtId="0" fontId="10" fillId="0" borderId="44" xfId="1" applyBorder="1" applyAlignment="1">
      <alignment horizontal="center" vertical="top"/>
    </xf>
    <xf numFmtId="0" fontId="10" fillId="0" borderId="45" xfId="1" applyBorder="1" applyAlignment="1">
      <alignment horizontal="center" vertical="top"/>
    </xf>
    <xf numFmtId="0" fontId="0" fillId="0" borderId="0" xfId="0" applyBorder="1" applyAlignment="1">
      <alignment wrapText="1"/>
    </xf>
    <xf numFmtId="0" fontId="15" fillId="2" borderId="42" xfId="1" applyFont="1" applyFill="1" applyBorder="1" applyAlignment="1">
      <alignment horizontal="center" vertical="top"/>
    </xf>
    <xf numFmtId="0" fontId="10" fillId="3" borderId="36" xfId="1" applyFill="1" applyBorder="1" applyAlignment="1">
      <alignment horizontal="center" vertical="top"/>
    </xf>
    <xf numFmtId="0" fontId="10" fillId="3" borderId="46" xfId="1" applyFill="1" applyBorder="1" applyAlignment="1">
      <alignment horizontal="center" vertical="top"/>
    </xf>
    <xf numFmtId="0" fontId="9" fillId="2" borderId="33" xfId="1" applyFont="1" applyFill="1" applyBorder="1" applyAlignment="1">
      <alignment horizontal="left" vertical="top" wrapText="1"/>
    </xf>
    <xf numFmtId="0" fontId="9" fillId="2" borderId="34" xfId="1" applyFont="1" applyFill="1" applyBorder="1" applyAlignment="1">
      <alignment horizontal="center" vertical="top"/>
    </xf>
    <xf numFmtId="0" fontId="10" fillId="0" borderId="39" xfId="1" applyFill="1" applyBorder="1" applyAlignment="1">
      <alignment horizontal="center" vertical="top"/>
    </xf>
    <xf numFmtId="0" fontId="10" fillId="0" borderId="35" xfId="1" applyFill="1" applyBorder="1" applyAlignment="1">
      <alignment horizontal="center" vertical="top"/>
    </xf>
    <xf numFmtId="0" fontId="18" fillId="2" borderId="47" xfId="1" applyFont="1" applyFill="1" applyBorder="1" applyAlignment="1">
      <alignment horizontal="left" vertical="top" wrapText="1"/>
    </xf>
    <xf numFmtId="0" fontId="18" fillId="2" borderId="48" xfId="1" applyFont="1" applyFill="1" applyBorder="1" applyAlignment="1">
      <alignment horizontal="left" vertical="top" wrapText="1"/>
    </xf>
    <xf numFmtId="0" fontId="18" fillId="2" borderId="48" xfId="1" applyNumberFormat="1" applyFont="1" applyFill="1" applyBorder="1" applyAlignment="1">
      <alignment horizontal="left" vertical="top" wrapText="1"/>
    </xf>
    <xf numFmtId="0" fontId="15" fillId="2" borderId="49" xfId="1" applyFont="1" applyFill="1" applyBorder="1" applyAlignment="1">
      <alignment horizontal="right" vertical="top" wrapText="1"/>
    </xf>
    <xf numFmtId="0" fontId="15" fillId="2" borderId="50" xfId="1" applyFont="1" applyFill="1" applyBorder="1" applyAlignment="1">
      <alignment horizontal="center" vertical="top"/>
    </xf>
    <xf numFmtId="0" fontId="1" fillId="0" borderId="18" xfId="1" applyFont="1" applyBorder="1" applyAlignment="1">
      <alignment horizontal="left" vertical="top" wrapText="1"/>
    </xf>
    <xf numFmtId="0" fontId="1" fillId="0" borderId="10" xfId="1" applyFont="1" applyBorder="1" applyAlignment="1">
      <alignment horizontal="left" vertical="top" wrapText="1"/>
    </xf>
    <xf numFmtId="0" fontId="1" fillId="0" borderId="6"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0" fillId="4" borderId="3" xfId="1" applyNumberFormat="1" applyFill="1" applyBorder="1" applyAlignment="1">
      <alignment vertical="top"/>
    </xf>
    <xf numFmtId="0" fontId="0" fillId="0" borderId="3" xfId="0" applyBorder="1" applyAlignment="1">
      <alignment vertical="top"/>
    </xf>
    <xf numFmtId="0" fontId="1" fillId="3" borderId="3" xfId="1" applyFont="1" applyFill="1" applyBorder="1" applyAlignment="1">
      <alignment horizontal="left" vertical="top" wrapText="1"/>
    </xf>
    <xf numFmtId="0" fontId="10" fillId="3" borderId="2" xfId="1" applyFill="1" applyBorder="1" applyAlignment="1">
      <alignment horizontal="left" vertical="top" wrapText="1"/>
    </xf>
    <xf numFmtId="0" fontId="1" fillId="3" borderId="7" xfId="1" applyFont="1" applyFill="1" applyBorder="1" applyAlignment="1">
      <alignment horizontal="left" vertical="top" wrapText="1"/>
    </xf>
    <xf numFmtId="0" fontId="10" fillId="3" borderId="8" xfId="1" applyFill="1" applyBorder="1" applyAlignment="1">
      <alignment horizontal="left" vertical="top" wrapText="1"/>
    </xf>
    <xf numFmtId="0" fontId="11" fillId="0" borderId="0" xfId="1" applyNumberFormat="1" applyFont="1" applyAlignment="1">
      <alignment horizontal="left" vertical="top" wrapText="1"/>
    </xf>
    <xf numFmtId="0" fontId="11" fillId="0" borderId="0" xfId="1" applyFont="1" applyAlignment="1">
      <alignment horizontal="left" vertical="top" wrapText="1"/>
    </xf>
    <xf numFmtId="0" fontId="15" fillId="2" borderId="7" xfId="1" applyNumberFormat="1" applyFont="1" applyFill="1" applyBorder="1" applyAlignment="1">
      <alignment horizontal="left" vertical="top" wrapText="1"/>
    </xf>
    <xf numFmtId="0" fontId="15" fillId="2" borderId="7" xfId="1" applyFont="1" applyFill="1" applyBorder="1" applyAlignment="1">
      <alignment horizontal="left" vertical="top" wrapText="1"/>
    </xf>
    <xf numFmtId="0" fontId="15" fillId="2" borderId="8" xfId="1" applyFont="1" applyFill="1" applyBorder="1" applyAlignment="1">
      <alignment horizontal="left" vertical="top" wrapText="1"/>
    </xf>
    <xf numFmtId="0" fontId="10" fillId="4" borderId="3" xfId="1" applyNumberFormat="1" applyFill="1" applyBorder="1" applyAlignment="1">
      <alignment horizontal="left" vertical="top" wrapText="1"/>
    </xf>
    <xf numFmtId="0" fontId="10" fillId="4" borderId="2" xfId="1" applyNumberFormat="1" applyFill="1" applyBorder="1" applyAlignment="1">
      <alignment horizontal="left" vertical="top" wrapText="1"/>
    </xf>
    <xf numFmtId="0" fontId="10" fillId="0" borderId="3" xfId="1" applyNumberFormat="1" applyBorder="1" applyAlignment="1">
      <alignment horizontal="left" vertical="top" wrapText="1"/>
    </xf>
    <xf numFmtId="0" fontId="10" fillId="0" borderId="2" xfId="1" applyNumberFormat="1" applyBorder="1" applyAlignment="1">
      <alignment horizontal="left" vertical="top" wrapText="1"/>
    </xf>
    <xf numFmtId="0" fontId="10" fillId="0" borderId="8" xfId="1" applyBorder="1" applyAlignment="1">
      <alignment horizontal="left" vertical="top" wrapText="1"/>
    </xf>
    <xf numFmtId="0" fontId="15" fillId="2" borderId="3" xfId="1" applyNumberFormat="1" applyFont="1" applyFill="1" applyBorder="1" applyAlignment="1">
      <alignment horizontal="left" vertical="top" wrapText="1"/>
    </xf>
    <xf numFmtId="0" fontId="15" fillId="2" borderId="4" xfId="1" applyFont="1" applyFill="1" applyBorder="1" applyAlignment="1">
      <alignment horizontal="left" vertical="top" wrapText="1"/>
    </xf>
    <xf numFmtId="0" fontId="15" fillId="2" borderId="11" xfId="1" applyFont="1" applyFill="1" applyBorder="1" applyAlignment="1">
      <alignment horizontal="left" vertical="top" wrapText="1"/>
    </xf>
    <xf numFmtId="0" fontId="10" fillId="3" borderId="14" xfId="1" applyFill="1" applyBorder="1" applyAlignment="1">
      <alignment horizontal="left" vertical="top" wrapText="1"/>
    </xf>
    <xf numFmtId="0" fontId="1" fillId="3" borderId="3" xfId="1" applyNumberFormat="1" applyFont="1" applyFill="1" applyBorder="1" applyAlignment="1">
      <alignment horizontal="left" vertical="top" wrapText="1"/>
    </xf>
    <xf numFmtId="0" fontId="15" fillId="2" borderId="3" xfId="1" applyFont="1" applyFill="1" applyBorder="1" applyAlignment="1">
      <alignment horizontal="left" vertical="top" wrapText="1"/>
    </xf>
    <xf numFmtId="0" fontId="15" fillId="2" borderId="14" xfId="1" applyFont="1" applyFill="1" applyBorder="1" applyAlignment="1">
      <alignment horizontal="left" vertical="top" wrapText="1"/>
    </xf>
    <xf numFmtId="0" fontId="1" fillId="3" borderId="20" xfId="1" applyFont="1" applyFill="1" applyBorder="1" applyAlignment="1">
      <alignment horizontal="left" vertical="top" wrapText="1"/>
    </xf>
    <xf numFmtId="0" fontId="10" fillId="3" borderId="19" xfId="1" applyFill="1" applyBorder="1" applyAlignment="1">
      <alignment horizontal="left" vertical="top" wrapText="1"/>
    </xf>
    <xf numFmtId="0" fontId="9" fillId="2" borderId="7" xfId="1" applyNumberFormat="1" applyFont="1" applyFill="1" applyBorder="1" applyAlignment="1">
      <alignment horizontal="left" vertical="top" wrapText="1"/>
    </xf>
    <xf numFmtId="0" fontId="5" fillId="0" borderId="7" xfId="1" applyFont="1" applyBorder="1" applyAlignment="1">
      <alignment horizontal="left" vertical="top" wrapText="1"/>
    </xf>
    <xf numFmtId="0" fontId="5" fillId="0" borderId="8" xfId="1" applyFont="1" applyBorder="1" applyAlignment="1">
      <alignment horizontal="left" vertical="top" wrapText="1"/>
    </xf>
    <xf numFmtId="0" fontId="1" fillId="3" borderId="0" xfId="1" applyFont="1" applyFill="1" applyBorder="1" applyAlignment="1">
      <alignment horizontal="left" vertical="top" wrapText="1"/>
    </xf>
    <xf numFmtId="0" fontId="10" fillId="0" borderId="9" xfId="1" applyBorder="1" applyAlignment="1">
      <alignment horizontal="left" vertical="top" wrapText="1"/>
    </xf>
    <xf numFmtId="0" fontId="1" fillId="3" borderId="14" xfId="1" applyFont="1" applyFill="1" applyBorder="1" applyAlignment="1">
      <alignment horizontal="left" vertical="top" wrapText="1"/>
    </xf>
    <xf numFmtId="0" fontId="10" fillId="0" borderId="0" xfId="1" applyBorder="1" applyAlignment="1">
      <alignment horizontal="center" vertical="center" wrapText="1"/>
    </xf>
    <xf numFmtId="0" fontId="10" fillId="0" borderId="22" xfId="1" applyBorder="1" applyAlignment="1">
      <alignment horizontal="center" vertical="top" wrapText="1"/>
    </xf>
    <xf numFmtId="0" fontId="10" fillId="3" borderId="9" xfId="1" applyFill="1" applyBorder="1" applyAlignment="1">
      <alignment horizontal="left" vertical="top" wrapText="1"/>
    </xf>
    <xf numFmtId="0" fontId="1" fillId="3" borderId="12" xfId="1" applyFont="1" applyFill="1" applyBorder="1" applyAlignment="1">
      <alignment horizontal="left" vertical="top" wrapText="1"/>
    </xf>
    <xf numFmtId="0" fontId="10" fillId="3" borderId="13" xfId="1" applyFill="1" applyBorder="1" applyAlignment="1">
      <alignment horizontal="left" vertical="top" wrapText="1"/>
    </xf>
    <xf numFmtId="0" fontId="1" fillId="3" borderId="4" xfId="1" applyNumberFormat="1" applyFont="1" applyFill="1" applyBorder="1" applyAlignment="1">
      <alignment horizontal="left" vertical="top" wrapText="1"/>
    </xf>
    <xf numFmtId="0" fontId="10" fillId="0" borderId="11" xfId="1" applyBorder="1" applyAlignment="1">
      <alignment horizontal="left" vertical="top" wrapText="1"/>
    </xf>
    <xf numFmtId="0" fontId="15" fillId="2" borderId="4" xfId="1" applyNumberFormat="1" applyFont="1" applyFill="1" applyBorder="1" applyAlignment="1">
      <alignment horizontal="left" vertical="top" wrapText="1"/>
    </xf>
    <xf numFmtId="0" fontId="1" fillId="3" borderId="2" xfId="1" applyFont="1" applyFill="1" applyBorder="1" applyAlignment="1">
      <alignment horizontal="left" vertical="top" wrapText="1"/>
    </xf>
    <xf numFmtId="0" fontId="10" fillId="3" borderId="1" xfId="1" applyFill="1" applyBorder="1" applyAlignment="1">
      <alignment horizontal="left" vertical="top" wrapText="1"/>
    </xf>
    <xf numFmtId="0" fontId="10" fillId="0" borderId="0" xfId="1" applyNumberFormat="1" applyFill="1" applyBorder="1" applyAlignment="1">
      <alignment horizontal="left" vertical="top" wrapText="1"/>
    </xf>
    <xf numFmtId="0" fontId="10" fillId="0" borderId="9" xfId="1" applyFill="1" applyBorder="1" applyAlignment="1">
      <alignment horizontal="left" vertical="top" wrapText="1"/>
    </xf>
    <xf numFmtId="0" fontId="10" fillId="3" borderId="21" xfId="1" applyFill="1" applyBorder="1" applyAlignment="1">
      <alignment horizontal="left" vertical="top" wrapText="1"/>
    </xf>
    <xf numFmtId="0" fontId="10" fillId="3" borderId="2" xfId="1" applyNumberFormat="1" applyFill="1" applyBorder="1" applyAlignment="1">
      <alignment horizontal="left" vertical="top" wrapText="1"/>
    </xf>
    <xf numFmtId="0" fontId="10" fillId="0" borderId="24" xfId="1" applyNumberFormat="1" applyBorder="1" applyAlignment="1">
      <alignment horizontal="left" vertical="top" wrapText="1"/>
    </xf>
    <xf numFmtId="0" fontId="10" fillId="0" borderId="23" xfId="1" applyNumberFormat="1" applyBorder="1" applyAlignment="1">
      <alignment horizontal="left" vertical="top" wrapText="1"/>
    </xf>
  </cellXfs>
  <cellStyles count="3">
    <cellStyle name="Hyperlink"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14"/>
  <sheetViews>
    <sheetView showGridLines="0" tabSelected="1" zoomScaleNormal="100" zoomScaleSheetLayoutView="100" workbookViewId="0">
      <selection activeCell="E122" sqref="E122"/>
    </sheetView>
  </sheetViews>
  <sheetFormatPr defaultColWidth="8.85546875" defaultRowHeight="15" x14ac:dyDescent="0.25"/>
  <cols>
    <col min="1" max="1" width="2.5703125" style="1" bestFit="1" customWidth="1"/>
    <col min="2" max="2" width="2.5703125" style="1" customWidth="1"/>
    <col min="3" max="3" width="4.28515625" style="21" customWidth="1"/>
    <col min="4" max="4" width="3.42578125" style="21" customWidth="1"/>
    <col min="5" max="5" width="71.7109375" style="1" customWidth="1"/>
    <col min="6" max="6" width="7.42578125" style="23" customWidth="1"/>
    <col min="7" max="7" width="54.85546875" style="2" customWidth="1"/>
    <col min="8" max="8" width="32.85546875" style="3" customWidth="1"/>
    <col min="9" max="9" width="7.140625" style="3" customWidth="1"/>
    <col min="10" max="10" width="8.85546875" style="3"/>
    <col min="11" max="11" width="8.85546875" style="87"/>
    <col min="12" max="16384" width="8.85546875" style="3"/>
  </cols>
  <sheetData>
    <row r="2" spans="1:8" ht="15.75" x14ac:dyDescent="0.25">
      <c r="C2" s="156" t="s">
        <v>13</v>
      </c>
      <c r="D2" s="157"/>
      <c r="E2" s="157"/>
    </row>
    <row r="3" spans="1:8" ht="15.75" x14ac:dyDescent="0.25">
      <c r="C3" s="156" t="s">
        <v>14</v>
      </c>
      <c r="D3" s="157"/>
      <c r="E3" s="157"/>
    </row>
    <row r="4" spans="1:8" ht="15.75" x14ac:dyDescent="0.25">
      <c r="C4" s="156" t="s">
        <v>15</v>
      </c>
      <c r="D4" s="157"/>
      <c r="E4" s="157"/>
    </row>
    <row r="5" spans="1:8" ht="15.75" x14ac:dyDescent="0.25">
      <c r="C5" s="156" t="s">
        <v>16</v>
      </c>
      <c r="D5" s="157"/>
      <c r="E5" s="157"/>
    </row>
    <row r="7" spans="1:8" x14ac:dyDescent="0.25">
      <c r="C7" s="4"/>
      <c r="D7" s="4"/>
      <c r="E7" s="5"/>
      <c r="F7" s="33"/>
    </row>
    <row r="8" spans="1:8" ht="15.75" x14ac:dyDescent="0.25">
      <c r="C8" s="4"/>
      <c r="D8" s="4"/>
      <c r="E8" s="6" t="s">
        <v>142</v>
      </c>
      <c r="F8" s="33"/>
    </row>
    <row r="9" spans="1:8" ht="15.75" thickBot="1" x14ac:dyDescent="0.3">
      <c r="C9" s="4"/>
      <c r="D9" s="4"/>
      <c r="E9" s="5"/>
      <c r="F9" s="33"/>
    </row>
    <row r="10" spans="1:8" ht="19.5" customHeight="1" x14ac:dyDescent="0.25">
      <c r="A10" s="100"/>
      <c r="B10" s="101"/>
      <c r="C10" s="102"/>
      <c r="D10" s="102"/>
      <c r="E10" s="103" t="s">
        <v>17</v>
      </c>
      <c r="F10" s="104" t="s">
        <v>18</v>
      </c>
      <c r="G10" s="46"/>
    </row>
    <row r="11" spans="1:8" ht="47.45" customHeight="1" x14ac:dyDescent="0.25">
      <c r="A11" s="105" t="s">
        <v>0</v>
      </c>
      <c r="B11" s="89"/>
      <c r="C11" s="158" t="s">
        <v>143</v>
      </c>
      <c r="D11" s="159"/>
      <c r="E11" s="160"/>
      <c r="F11" s="106">
        <f>F12+F14+F13</f>
        <v>4</v>
      </c>
      <c r="G11" s="51"/>
    </row>
    <row r="12" spans="1:8" ht="43.5" customHeight="1" x14ac:dyDescent="0.25">
      <c r="A12" s="107"/>
      <c r="B12" s="5"/>
      <c r="C12" s="27" t="s">
        <v>1</v>
      </c>
      <c r="D12" s="154" t="s">
        <v>19</v>
      </c>
      <c r="E12" s="155"/>
      <c r="F12" s="108">
        <v>1</v>
      </c>
      <c r="G12" s="51"/>
    </row>
    <row r="13" spans="1:8" ht="43.5" customHeight="1" x14ac:dyDescent="0.25">
      <c r="A13" s="107"/>
      <c r="B13" s="5"/>
      <c r="C13" s="27" t="s">
        <v>2</v>
      </c>
      <c r="D13" s="152" t="s">
        <v>49</v>
      </c>
      <c r="E13" s="153"/>
      <c r="F13" s="109">
        <v>1</v>
      </c>
      <c r="G13" s="51"/>
    </row>
    <row r="14" spans="1:8" ht="45.75" customHeight="1" x14ac:dyDescent="0.25">
      <c r="A14" s="107"/>
      <c r="B14" s="5"/>
      <c r="C14" s="27" t="s">
        <v>3</v>
      </c>
      <c r="D14" s="184" t="s">
        <v>46</v>
      </c>
      <c r="E14" s="185"/>
      <c r="F14" s="110">
        <v>2</v>
      </c>
      <c r="G14" s="51"/>
    </row>
    <row r="15" spans="1:8" ht="42.75" customHeight="1" x14ac:dyDescent="0.25">
      <c r="A15" s="105" t="s">
        <v>6</v>
      </c>
      <c r="B15" s="93"/>
      <c r="C15" s="188" t="s">
        <v>130</v>
      </c>
      <c r="D15" s="167"/>
      <c r="E15" s="168"/>
      <c r="F15" s="111">
        <f>F16+F21+F24+F30+F32+F36+F41+F60</f>
        <v>36</v>
      </c>
      <c r="G15" s="41"/>
      <c r="H15" s="30"/>
    </row>
    <row r="16" spans="1:8" ht="63.75" customHeight="1" x14ac:dyDescent="0.25">
      <c r="A16" s="107"/>
      <c r="B16" s="5"/>
      <c r="C16" s="31" t="s">
        <v>9</v>
      </c>
      <c r="D16" s="178" t="s">
        <v>86</v>
      </c>
      <c r="E16" s="183"/>
      <c r="F16" s="108">
        <f>MAX(F17:F19)</f>
        <v>12</v>
      </c>
      <c r="G16" s="48"/>
      <c r="H16" s="30"/>
    </row>
    <row r="17" spans="1:11" x14ac:dyDescent="0.25">
      <c r="A17" s="107"/>
      <c r="B17" s="5"/>
      <c r="C17" s="4"/>
      <c r="D17" s="8"/>
      <c r="E17" s="9" t="s">
        <v>66</v>
      </c>
      <c r="F17" s="112">
        <v>12</v>
      </c>
      <c r="G17" s="41"/>
      <c r="H17" s="181"/>
    </row>
    <row r="18" spans="1:11" x14ac:dyDescent="0.25">
      <c r="A18" s="107"/>
      <c r="B18" s="5"/>
      <c r="C18" s="4"/>
      <c r="D18" s="7"/>
      <c r="E18" s="10" t="s">
        <v>67</v>
      </c>
      <c r="F18" s="113">
        <v>10</v>
      </c>
      <c r="G18" s="41"/>
      <c r="H18" s="181"/>
    </row>
    <row r="19" spans="1:11" x14ac:dyDescent="0.25">
      <c r="A19" s="107"/>
      <c r="B19" s="5"/>
      <c r="C19" s="4"/>
      <c r="D19" s="7"/>
      <c r="E19" s="147" t="s">
        <v>138</v>
      </c>
      <c r="F19" s="113">
        <v>9</v>
      </c>
      <c r="G19" s="41"/>
      <c r="H19" s="181"/>
    </row>
    <row r="20" spans="1:11" x14ac:dyDescent="0.25">
      <c r="A20" s="107"/>
      <c r="B20" s="5"/>
      <c r="C20" s="4"/>
      <c r="D20" s="4"/>
      <c r="E20" s="78" t="s">
        <v>113</v>
      </c>
      <c r="F20" s="114">
        <v>0</v>
      </c>
      <c r="G20" s="41"/>
      <c r="H20" s="181"/>
    </row>
    <row r="21" spans="1:11" ht="29.25" customHeight="1" x14ac:dyDescent="0.25">
      <c r="A21" s="107"/>
      <c r="B21" s="5"/>
      <c r="C21" s="31" t="s">
        <v>10</v>
      </c>
      <c r="D21" s="178" t="s">
        <v>50</v>
      </c>
      <c r="E21" s="183"/>
      <c r="F21" s="108">
        <f>MAX(F22,F23)</f>
        <v>4</v>
      </c>
      <c r="G21" s="41"/>
      <c r="H21" s="181"/>
    </row>
    <row r="22" spans="1:11" ht="30" x14ac:dyDescent="0.25">
      <c r="A22" s="107"/>
      <c r="B22" s="5"/>
      <c r="C22" s="4"/>
      <c r="D22" s="8"/>
      <c r="E22" s="96" t="s">
        <v>68</v>
      </c>
      <c r="F22" s="114">
        <v>4</v>
      </c>
      <c r="G22" s="41"/>
      <c r="H22" s="181"/>
    </row>
    <row r="23" spans="1:11" ht="45" x14ac:dyDescent="0.25">
      <c r="A23" s="107"/>
      <c r="B23" s="5"/>
      <c r="C23" s="4"/>
      <c r="D23" s="7"/>
      <c r="E23" s="34" t="s">
        <v>69</v>
      </c>
      <c r="F23" s="115">
        <v>2</v>
      </c>
      <c r="G23" s="41"/>
      <c r="H23" s="181"/>
    </row>
    <row r="24" spans="1:11" ht="39" customHeight="1" x14ac:dyDescent="0.25">
      <c r="A24" s="107"/>
      <c r="B24" s="5"/>
      <c r="C24" s="31" t="s">
        <v>8</v>
      </c>
      <c r="D24" s="178" t="s">
        <v>134</v>
      </c>
      <c r="E24" s="193"/>
      <c r="F24" s="109">
        <f>MAX(F25:F27)</f>
        <v>4</v>
      </c>
      <c r="G24" s="41"/>
      <c r="H24" s="32"/>
    </row>
    <row r="25" spans="1:11" ht="39" customHeight="1" x14ac:dyDescent="0.25">
      <c r="A25" s="107"/>
      <c r="B25" s="5"/>
      <c r="C25" s="74" t="s">
        <v>108</v>
      </c>
      <c r="D25" s="75"/>
      <c r="E25" s="35" t="s">
        <v>53</v>
      </c>
      <c r="F25" s="116">
        <v>4</v>
      </c>
      <c r="G25" s="41"/>
      <c r="H25" s="32"/>
    </row>
    <row r="26" spans="1:11" ht="22.5" customHeight="1" x14ac:dyDescent="0.25">
      <c r="A26" s="107"/>
      <c r="B26" s="5"/>
      <c r="C26" s="72" t="s">
        <v>109</v>
      </c>
      <c r="D26" s="73"/>
      <c r="E26" s="35"/>
      <c r="F26" s="116"/>
      <c r="G26" s="41"/>
      <c r="H26" s="32"/>
    </row>
    <row r="27" spans="1:11" ht="39" customHeight="1" x14ac:dyDescent="0.25">
      <c r="A27" s="107"/>
      <c r="B27" s="5"/>
      <c r="C27" s="76" t="s">
        <v>110</v>
      </c>
      <c r="D27" s="77"/>
      <c r="E27" s="60" t="s">
        <v>111</v>
      </c>
      <c r="F27" s="116">
        <v>2</v>
      </c>
      <c r="G27" s="41"/>
      <c r="H27" s="32"/>
    </row>
    <row r="28" spans="1:11" ht="23.25" customHeight="1" x14ac:dyDescent="0.25">
      <c r="A28" s="107"/>
      <c r="B28" s="5"/>
      <c r="C28" s="76" t="s">
        <v>109</v>
      </c>
      <c r="D28" s="77"/>
      <c r="E28" s="60"/>
      <c r="F28" s="116"/>
      <c r="G28" s="41"/>
      <c r="H28" s="32"/>
    </row>
    <row r="29" spans="1:11" ht="39" customHeight="1" x14ac:dyDescent="0.25">
      <c r="A29" s="107"/>
      <c r="B29" s="5"/>
      <c r="C29" s="76" t="s">
        <v>127</v>
      </c>
      <c r="D29" s="77"/>
      <c r="E29" s="60" t="s">
        <v>128</v>
      </c>
      <c r="F29" s="116">
        <v>0</v>
      </c>
      <c r="G29" s="41"/>
      <c r="H29" s="32"/>
    </row>
    <row r="30" spans="1:11" ht="27" customHeight="1" x14ac:dyDescent="0.25">
      <c r="A30" s="107"/>
      <c r="B30" s="5"/>
      <c r="C30" s="91" t="s">
        <v>24</v>
      </c>
      <c r="D30" s="91"/>
      <c r="E30" s="90" t="s">
        <v>48</v>
      </c>
      <c r="F30" s="117">
        <v>3</v>
      </c>
      <c r="G30" s="47"/>
    </row>
    <row r="31" spans="1:11" s="24" customFormat="1" ht="27" customHeight="1" x14ac:dyDescent="0.25">
      <c r="A31" s="118"/>
      <c r="B31" s="26"/>
      <c r="C31" s="94"/>
      <c r="D31" s="28"/>
      <c r="E31" s="60" t="s">
        <v>114</v>
      </c>
      <c r="F31" s="116">
        <v>0</v>
      </c>
      <c r="G31" s="79"/>
      <c r="K31" s="88"/>
    </row>
    <row r="32" spans="1:11" ht="44.25" customHeight="1" x14ac:dyDescent="0.25">
      <c r="A32" s="107"/>
      <c r="B32" s="5"/>
      <c r="C32" s="31" t="s">
        <v>25</v>
      </c>
      <c r="D32" s="38"/>
      <c r="E32" s="90" t="s">
        <v>52</v>
      </c>
      <c r="F32" s="109">
        <f>MAX(F33,F34,F35)</f>
        <v>3</v>
      </c>
      <c r="G32" s="99"/>
      <c r="H32" s="182"/>
    </row>
    <row r="33" spans="1:11" s="24" customFormat="1" x14ac:dyDescent="0.25">
      <c r="A33" s="118"/>
      <c r="B33" s="26"/>
      <c r="C33" s="94"/>
      <c r="D33" s="28"/>
      <c r="E33" s="35" t="s">
        <v>70</v>
      </c>
      <c r="F33" s="119">
        <v>3</v>
      </c>
      <c r="G33" s="42"/>
      <c r="H33" s="182"/>
      <c r="K33" s="88"/>
    </row>
    <row r="34" spans="1:11" s="24" customFormat="1" x14ac:dyDescent="0.25">
      <c r="A34" s="118"/>
      <c r="B34" s="26"/>
      <c r="C34" s="94"/>
      <c r="D34" s="36"/>
      <c r="E34" s="35" t="s">
        <v>54</v>
      </c>
      <c r="F34" s="119">
        <v>2</v>
      </c>
      <c r="G34" s="42"/>
      <c r="H34" s="182"/>
      <c r="K34" s="88"/>
    </row>
    <row r="35" spans="1:11" s="24" customFormat="1" x14ac:dyDescent="0.25">
      <c r="A35" s="118"/>
      <c r="B35" s="26"/>
      <c r="C35" s="94"/>
      <c r="D35" s="36"/>
      <c r="E35" s="35" t="s">
        <v>55</v>
      </c>
      <c r="F35" s="119">
        <v>1</v>
      </c>
      <c r="G35" s="42"/>
      <c r="K35" s="88"/>
    </row>
    <row r="36" spans="1:11" ht="33.6" customHeight="1" x14ac:dyDescent="0.25">
      <c r="A36" s="107"/>
      <c r="B36" s="5"/>
      <c r="C36" s="38" t="s">
        <v>43</v>
      </c>
      <c r="D36" s="189" t="s">
        <v>51</v>
      </c>
      <c r="E36" s="190"/>
      <c r="F36" s="109">
        <f>MAX(F38,F39,F40)</f>
        <v>3</v>
      </c>
      <c r="G36" s="48"/>
    </row>
    <row r="37" spans="1:11" s="24" customFormat="1" ht="19.5" customHeight="1" x14ac:dyDescent="0.25">
      <c r="A37" s="118"/>
      <c r="B37" s="26"/>
      <c r="C37" s="94"/>
      <c r="D37" s="26"/>
      <c r="E37" s="81" t="s">
        <v>124</v>
      </c>
      <c r="F37" s="119">
        <v>0</v>
      </c>
      <c r="G37" s="80"/>
      <c r="K37" s="88"/>
    </row>
    <row r="38" spans="1:11" ht="17.25" customHeight="1" x14ac:dyDescent="0.25">
      <c r="A38" s="107"/>
      <c r="B38" s="5"/>
      <c r="C38" s="4"/>
      <c r="D38" s="8"/>
      <c r="E38" s="82" t="s">
        <v>123</v>
      </c>
      <c r="F38" s="112">
        <v>1</v>
      </c>
      <c r="G38" s="41"/>
    </row>
    <row r="39" spans="1:11" x14ac:dyDescent="0.25">
      <c r="A39" s="107"/>
      <c r="B39" s="5"/>
      <c r="C39" s="4"/>
      <c r="D39" s="7"/>
      <c r="E39" s="59" t="s">
        <v>122</v>
      </c>
      <c r="F39" s="120">
        <v>2</v>
      </c>
      <c r="G39" s="41"/>
    </row>
    <row r="40" spans="1:11" x14ac:dyDescent="0.25">
      <c r="A40" s="107"/>
      <c r="B40" s="5"/>
      <c r="C40" s="4"/>
      <c r="D40" s="37"/>
      <c r="E40" s="83" t="s">
        <v>121</v>
      </c>
      <c r="F40" s="121">
        <v>3</v>
      </c>
      <c r="G40" s="41"/>
    </row>
    <row r="41" spans="1:11" ht="47.25" customHeight="1" x14ac:dyDescent="0.25">
      <c r="A41" s="107"/>
      <c r="B41" s="5"/>
      <c r="C41" s="38" t="s">
        <v>44</v>
      </c>
      <c r="D41" s="170" t="s">
        <v>64</v>
      </c>
      <c r="E41" s="194"/>
      <c r="F41" s="109">
        <f>AVERAGE(F42,F48,F54)</f>
        <v>3</v>
      </c>
      <c r="G41" s="41"/>
    </row>
    <row r="42" spans="1:11" x14ac:dyDescent="0.25">
      <c r="A42" s="107"/>
      <c r="B42" s="5"/>
      <c r="C42" s="97" t="s">
        <v>61</v>
      </c>
      <c r="D42" s="161" t="s">
        <v>58</v>
      </c>
      <c r="E42" s="161"/>
      <c r="F42" s="122">
        <f>MAX(F44, F45,F46)</f>
        <v>3</v>
      </c>
      <c r="G42" s="49"/>
    </row>
    <row r="43" spans="1:11" ht="44.25" customHeight="1" x14ac:dyDescent="0.25">
      <c r="A43" s="107"/>
      <c r="B43" s="5"/>
      <c r="C43" s="94"/>
      <c r="D43" s="191" t="s">
        <v>75</v>
      </c>
      <c r="E43" s="192"/>
      <c r="F43" s="123"/>
      <c r="G43" s="42"/>
      <c r="H43" s="2"/>
    </row>
    <row r="44" spans="1:11" x14ac:dyDescent="0.25">
      <c r="A44" s="107"/>
      <c r="B44" s="5"/>
      <c r="C44" s="4"/>
      <c r="D44" s="8"/>
      <c r="E44" s="96" t="s">
        <v>83</v>
      </c>
      <c r="F44" s="114">
        <v>3</v>
      </c>
      <c r="G44" s="41"/>
    </row>
    <row r="45" spans="1:11" x14ac:dyDescent="0.25">
      <c r="A45" s="107"/>
      <c r="B45" s="5"/>
      <c r="C45" s="4"/>
      <c r="D45" s="7"/>
      <c r="E45" s="34" t="s">
        <v>84</v>
      </c>
      <c r="F45" s="115">
        <v>2</v>
      </c>
      <c r="G45" s="41"/>
    </row>
    <row r="46" spans="1:11" x14ac:dyDescent="0.25">
      <c r="A46" s="107"/>
      <c r="B46" s="5"/>
      <c r="C46" s="4"/>
      <c r="D46" s="37"/>
      <c r="E46" s="83" t="s">
        <v>72</v>
      </c>
      <c r="F46" s="121">
        <v>1</v>
      </c>
      <c r="G46" s="41"/>
    </row>
    <row r="47" spans="1:11" x14ac:dyDescent="0.25">
      <c r="A47" s="107"/>
      <c r="B47" s="5"/>
      <c r="C47" s="4"/>
      <c r="D47" s="4"/>
      <c r="E47" s="84" t="s">
        <v>115</v>
      </c>
      <c r="F47" s="121">
        <v>0</v>
      </c>
      <c r="G47" s="41"/>
    </row>
    <row r="48" spans="1:11" ht="22.5" customHeight="1" x14ac:dyDescent="0.25">
      <c r="A48" s="107"/>
      <c r="B48" s="5"/>
      <c r="C48" s="97" t="s">
        <v>62</v>
      </c>
      <c r="D48" s="150" t="s">
        <v>60</v>
      </c>
      <c r="E48" s="151"/>
      <c r="F48" s="124">
        <f>MAX(F50,F52)</f>
        <v>3</v>
      </c>
      <c r="G48" s="49"/>
    </row>
    <row r="49" spans="1:11" ht="50.25" customHeight="1" x14ac:dyDescent="0.25">
      <c r="A49" s="107"/>
      <c r="B49" s="5"/>
      <c r="C49" s="95"/>
      <c r="D49" s="195" t="s">
        <v>76</v>
      </c>
      <c r="E49" s="196"/>
      <c r="F49" s="121"/>
      <c r="G49" s="41"/>
    </row>
    <row r="50" spans="1:11" x14ac:dyDescent="0.25">
      <c r="A50" s="107"/>
      <c r="B50" s="5"/>
      <c r="C50" s="4"/>
      <c r="D50" s="39"/>
      <c r="E50" s="40" t="s">
        <v>71</v>
      </c>
      <c r="F50" s="125">
        <v>3</v>
      </c>
      <c r="G50" s="41"/>
    </row>
    <row r="51" spans="1:11" x14ac:dyDescent="0.25">
      <c r="A51" s="107"/>
      <c r="B51" s="5"/>
      <c r="C51" s="4"/>
      <c r="D51" s="39"/>
      <c r="E51" s="40" t="s">
        <v>77</v>
      </c>
      <c r="F51" s="125">
        <v>2</v>
      </c>
      <c r="G51" s="41"/>
    </row>
    <row r="52" spans="1:11" x14ac:dyDescent="0.25">
      <c r="A52" s="107"/>
      <c r="B52" s="5"/>
      <c r="C52" s="4"/>
      <c r="D52" s="98"/>
      <c r="E52" s="85" t="s">
        <v>78</v>
      </c>
      <c r="F52" s="115">
        <v>1</v>
      </c>
      <c r="G52" s="41"/>
    </row>
    <row r="53" spans="1:11" x14ac:dyDescent="0.25">
      <c r="A53" s="107"/>
      <c r="B53" s="5"/>
      <c r="C53" s="4"/>
      <c r="D53" s="98"/>
      <c r="E53" s="85" t="s">
        <v>116</v>
      </c>
      <c r="F53" s="115">
        <v>0</v>
      </c>
      <c r="G53" s="41"/>
    </row>
    <row r="54" spans="1:11" ht="26.25" customHeight="1" x14ac:dyDescent="0.25">
      <c r="A54" s="107"/>
      <c r="B54" s="5"/>
      <c r="C54" s="97" t="s">
        <v>63</v>
      </c>
      <c r="D54" s="161" t="s">
        <v>59</v>
      </c>
      <c r="E54" s="162"/>
      <c r="F54" s="122">
        <f>MAX(F56:F58)</f>
        <v>3</v>
      </c>
      <c r="G54" s="50"/>
    </row>
    <row r="55" spans="1:11" ht="48.75" customHeight="1" x14ac:dyDescent="0.25">
      <c r="A55" s="107"/>
      <c r="B55" s="5"/>
      <c r="C55" s="39"/>
      <c r="D55" s="163" t="s">
        <v>79</v>
      </c>
      <c r="E55" s="164"/>
      <c r="F55" s="115"/>
      <c r="G55" s="41"/>
    </row>
    <row r="56" spans="1:11" ht="18.75" customHeight="1" x14ac:dyDescent="0.25">
      <c r="A56" s="107"/>
      <c r="B56" s="5"/>
      <c r="C56" s="4"/>
      <c r="D56" s="39"/>
      <c r="E56" s="39" t="s">
        <v>80</v>
      </c>
      <c r="F56" s="115">
        <v>3</v>
      </c>
      <c r="G56" s="41"/>
    </row>
    <row r="57" spans="1:11" ht="17.25" customHeight="1" x14ac:dyDescent="0.25">
      <c r="A57" s="107"/>
      <c r="B57" s="5"/>
      <c r="C57" s="4"/>
      <c r="D57" s="39"/>
      <c r="E57" s="61" t="s">
        <v>81</v>
      </c>
      <c r="F57" s="115">
        <v>2</v>
      </c>
      <c r="G57" s="41"/>
    </row>
    <row r="58" spans="1:11" ht="15" customHeight="1" x14ac:dyDescent="0.25">
      <c r="A58" s="107"/>
      <c r="B58" s="5"/>
      <c r="C58" s="4"/>
      <c r="D58" s="39"/>
      <c r="E58" s="61" t="s">
        <v>82</v>
      </c>
      <c r="F58" s="115">
        <v>1</v>
      </c>
      <c r="G58" s="41"/>
    </row>
    <row r="59" spans="1:11" ht="15" customHeight="1" x14ac:dyDescent="0.25">
      <c r="A59" s="107"/>
      <c r="B59" s="5"/>
      <c r="C59" s="4"/>
      <c r="D59" s="39"/>
      <c r="E59" s="61" t="s">
        <v>141</v>
      </c>
      <c r="F59" s="115">
        <v>0</v>
      </c>
      <c r="G59" s="41"/>
    </row>
    <row r="60" spans="1:11" ht="17.25" customHeight="1" x14ac:dyDescent="0.25">
      <c r="A60" s="107"/>
      <c r="B60" s="5"/>
      <c r="C60" s="31" t="s">
        <v>45</v>
      </c>
      <c r="D60" s="186" t="s">
        <v>57</v>
      </c>
      <c r="E60" s="187"/>
      <c r="F60" s="108">
        <f>MAX(F61,F62)</f>
        <v>4</v>
      </c>
      <c r="G60" s="45"/>
    </row>
    <row r="61" spans="1:11" s="24" customFormat="1" ht="18" customHeight="1" x14ac:dyDescent="0.25">
      <c r="A61" s="118"/>
      <c r="B61" s="26"/>
      <c r="C61" s="94"/>
      <c r="D61" s="28"/>
      <c r="E61" s="29" t="s">
        <v>73</v>
      </c>
      <c r="F61" s="126">
        <v>4</v>
      </c>
      <c r="G61" s="44"/>
      <c r="K61" s="88"/>
    </row>
    <row r="62" spans="1:11" s="24" customFormat="1" ht="16.5" customHeight="1" x14ac:dyDescent="0.25">
      <c r="A62" s="118"/>
      <c r="B62" s="26"/>
      <c r="C62" s="94"/>
      <c r="D62" s="28"/>
      <c r="E62" s="127" t="s">
        <v>74</v>
      </c>
      <c r="F62" s="128">
        <v>2</v>
      </c>
      <c r="G62" s="44"/>
      <c r="K62" s="88"/>
    </row>
    <row r="63" spans="1:11" s="24" customFormat="1" ht="16.5" customHeight="1" x14ac:dyDescent="0.25">
      <c r="A63" s="118"/>
      <c r="B63" s="26"/>
      <c r="C63" s="94"/>
      <c r="D63" s="28"/>
      <c r="E63" s="86" t="s">
        <v>117</v>
      </c>
      <c r="F63" s="129">
        <v>0</v>
      </c>
      <c r="G63" s="44"/>
      <c r="K63" s="88"/>
    </row>
    <row r="64" spans="1:11" ht="16.5" customHeight="1" x14ac:dyDescent="0.25">
      <c r="A64" s="105" t="s">
        <v>26</v>
      </c>
      <c r="B64" s="92"/>
      <c r="C64" s="166" t="s">
        <v>135</v>
      </c>
      <c r="D64" s="171"/>
      <c r="E64" s="172"/>
      <c r="F64" s="111">
        <f>F65+F73</f>
        <v>25</v>
      </c>
      <c r="G64" s="41"/>
    </row>
    <row r="65" spans="1:9" ht="20.25" customHeight="1" x14ac:dyDescent="0.25">
      <c r="A65" s="107"/>
      <c r="B65" s="5"/>
      <c r="C65" s="31" t="s">
        <v>4</v>
      </c>
      <c r="D65" s="178" t="s">
        <v>27</v>
      </c>
      <c r="E65" s="183"/>
      <c r="F65" s="108">
        <f>MAX(F66:F72)</f>
        <v>5</v>
      </c>
      <c r="G65" s="41"/>
    </row>
    <row r="66" spans="1:9" ht="21" customHeight="1" x14ac:dyDescent="0.25">
      <c r="A66" s="107"/>
      <c r="B66" s="5"/>
      <c r="C66" s="4"/>
      <c r="D66" s="148" t="s">
        <v>20</v>
      </c>
      <c r="E66" s="147" t="s">
        <v>85</v>
      </c>
      <c r="F66" s="113">
        <v>2</v>
      </c>
      <c r="G66" s="41"/>
    </row>
    <row r="67" spans="1:9" x14ac:dyDescent="0.25">
      <c r="A67" s="107"/>
      <c r="B67" s="5"/>
      <c r="C67" s="4"/>
      <c r="D67" s="7"/>
      <c r="E67" s="10" t="s">
        <v>21</v>
      </c>
      <c r="F67" s="113"/>
      <c r="G67" s="41"/>
    </row>
    <row r="68" spans="1:9" x14ac:dyDescent="0.25">
      <c r="A68" s="107"/>
      <c r="B68" s="5"/>
      <c r="C68" s="4"/>
      <c r="D68" s="148" t="s">
        <v>22</v>
      </c>
      <c r="E68" s="147" t="s">
        <v>136</v>
      </c>
      <c r="F68" s="113">
        <v>3</v>
      </c>
      <c r="G68" s="41"/>
    </row>
    <row r="69" spans="1:9" x14ac:dyDescent="0.25">
      <c r="A69" s="107"/>
      <c r="B69" s="5"/>
      <c r="C69" s="4"/>
      <c r="D69" s="7"/>
      <c r="E69" s="10" t="s">
        <v>21</v>
      </c>
      <c r="F69" s="113"/>
      <c r="G69" s="41"/>
    </row>
    <row r="70" spans="1:9" x14ac:dyDescent="0.25">
      <c r="A70" s="107"/>
      <c r="B70" s="5"/>
      <c r="C70" s="4"/>
      <c r="D70" s="148" t="s">
        <v>23</v>
      </c>
      <c r="E70" s="10" t="s">
        <v>29</v>
      </c>
      <c r="F70" s="113">
        <v>4</v>
      </c>
      <c r="G70" s="41"/>
    </row>
    <row r="71" spans="1:9" x14ac:dyDescent="0.25">
      <c r="A71" s="107"/>
      <c r="B71" s="5"/>
      <c r="C71" s="4"/>
      <c r="D71" s="11"/>
      <c r="E71" s="12" t="s">
        <v>21</v>
      </c>
      <c r="F71" s="130"/>
      <c r="G71" s="41"/>
    </row>
    <row r="72" spans="1:9" x14ac:dyDescent="0.25">
      <c r="A72" s="107"/>
      <c r="B72" s="5"/>
      <c r="C72" s="4"/>
      <c r="D72" s="149" t="s">
        <v>28</v>
      </c>
      <c r="E72" s="146" t="s">
        <v>133</v>
      </c>
      <c r="F72" s="131">
        <v>5</v>
      </c>
      <c r="G72" s="41"/>
    </row>
    <row r="73" spans="1:9" ht="26.25" customHeight="1" x14ac:dyDescent="0.25">
      <c r="A73" s="107"/>
      <c r="B73" s="5"/>
      <c r="C73" s="31" t="s">
        <v>5</v>
      </c>
      <c r="D73" s="178" t="s">
        <v>104</v>
      </c>
      <c r="E73" s="183"/>
      <c r="F73" s="108">
        <f>SUM(F74:F78)</f>
        <v>20</v>
      </c>
      <c r="G73" s="41"/>
      <c r="I73" s="25"/>
    </row>
    <row r="74" spans="1:9" ht="53.25" customHeight="1" x14ac:dyDescent="0.25">
      <c r="A74" s="107"/>
      <c r="B74" s="5"/>
      <c r="C74" s="4"/>
      <c r="D74" s="61" t="s">
        <v>20</v>
      </c>
      <c r="E74" s="63" t="s">
        <v>131</v>
      </c>
      <c r="F74" s="132">
        <v>5</v>
      </c>
      <c r="G74" s="41"/>
      <c r="I74" s="25"/>
    </row>
    <row r="75" spans="1:9" ht="61.5" customHeight="1" x14ac:dyDescent="0.25">
      <c r="A75" s="107"/>
      <c r="B75" s="5"/>
      <c r="C75" s="4"/>
      <c r="D75" s="62" t="s">
        <v>22</v>
      </c>
      <c r="E75" s="133" t="s">
        <v>102</v>
      </c>
      <c r="F75" s="112">
        <v>5</v>
      </c>
      <c r="G75" s="41"/>
      <c r="I75" s="25"/>
    </row>
    <row r="76" spans="1:9" ht="108.75" customHeight="1" x14ac:dyDescent="0.25">
      <c r="A76" s="107"/>
      <c r="B76" s="5"/>
      <c r="C76" s="4"/>
      <c r="D76" s="62" t="s">
        <v>23</v>
      </c>
      <c r="E76" s="59" t="s">
        <v>119</v>
      </c>
      <c r="F76" s="120">
        <v>5</v>
      </c>
      <c r="G76" s="41"/>
    </row>
    <row r="77" spans="1:9" ht="32.25" customHeight="1" x14ac:dyDescent="0.25">
      <c r="A77" s="107"/>
      <c r="B77" s="5"/>
      <c r="C77" s="4"/>
      <c r="D77" s="62" t="s">
        <v>28</v>
      </c>
      <c r="E77" s="63" t="s">
        <v>120</v>
      </c>
      <c r="F77" s="115">
        <v>4</v>
      </c>
      <c r="G77" s="41"/>
    </row>
    <row r="78" spans="1:9" ht="63" customHeight="1" x14ac:dyDescent="0.25">
      <c r="A78" s="107"/>
      <c r="B78" s="5"/>
      <c r="C78" s="4"/>
      <c r="D78" s="62" t="s">
        <v>30</v>
      </c>
      <c r="E78" s="63" t="s">
        <v>103</v>
      </c>
      <c r="F78" s="115">
        <v>1</v>
      </c>
      <c r="G78" s="41"/>
    </row>
    <row r="79" spans="1:9" ht="28.9" customHeight="1" x14ac:dyDescent="0.25">
      <c r="A79" s="105" t="s">
        <v>31</v>
      </c>
      <c r="B79" s="92"/>
      <c r="C79" s="166" t="s">
        <v>137</v>
      </c>
      <c r="D79" s="167"/>
      <c r="E79" s="168"/>
      <c r="F79" s="134">
        <f>SUM(F80:F82)</f>
        <v>10</v>
      </c>
      <c r="G79" s="41"/>
      <c r="I79" s="25"/>
    </row>
    <row r="80" spans="1:9" ht="36" customHeight="1" x14ac:dyDescent="0.25">
      <c r="A80" s="107"/>
      <c r="B80" s="5"/>
      <c r="C80" s="38" t="s">
        <v>32</v>
      </c>
      <c r="D80" s="152" t="s">
        <v>139</v>
      </c>
      <c r="E80" s="169"/>
      <c r="F80" s="135">
        <v>3</v>
      </c>
      <c r="G80" s="64"/>
      <c r="I80" s="2"/>
    </row>
    <row r="81" spans="1:7" ht="63" customHeight="1" x14ac:dyDescent="0.25">
      <c r="A81" s="107"/>
      <c r="B81" s="5"/>
      <c r="C81" s="38" t="s">
        <v>33</v>
      </c>
      <c r="D81" s="170" t="s">
        <v>140</v>
      </c>
      <c r="E81" s="169"/>
      <c r="F81" s="135">
        <v>4</v>
      </c>
      <c r="G81" s="45"/>
    </row>
    <row r="82" spans="1:7" ht="27" customHeight="1" x14ac:dyDescent="0.25">
      <c r="A82" s="107"/>
      <c r="B82" s="5"/>
      <c r="C82" s="38" t="s">
        <v>34</v>
      </c>
      <c r="D82" s="152" t="s">
        <v>132</v>
      </c>
      <c r="E82" s="180"/>
      <c r="F82" s="135">
        <v>3</v>
      </c>
      <c r="G82" s="45"/>
    </row>
    <row r="83" spans="1:7" ht="30.75" customHeight="1" x14ac:dyDescent="0.25">
      <c r="A83" s="105" t="s">
        <v>35</v>
      </c>
      <c r="B83" s="92"/>
      <c r="C83" s="166" t="s">
        <v>129</v>
      </c>
      <c r="D83" s="171"/>
      <c r="E83" s="172"/>
      <c r="F83" s="111">
        <v>5</v>
      </c>
      <c r="G83" s="41"/>
    </row>
    <row r="84" spans="1:7" ht="66" customHeight="1" x14ac:dyDescent="0.25">
      <c r="A84" s="107"/>
      <c r="B84" s="5"/>
      <c r="C84" s="13" t="s">
        <v>7</v>
      </c>
      <c r="D84" s="173" t="s">
        <v>126</v>
      </c>
      <c r="E84" s="174"/>
      <c r="F84" s="136">
        <v>5</v>
      </c>
      <c r="G84" s="64"/>
    </row>
    <row r="85" spans="1:7" ht="30.75" customHeight="1" x14ac:dyDescent="0.25">
      <c r="A85" s="137" t="s">
        <v>36</v>
      </c>
      <c r="B85" s="14"/>
      <c r="C85" s="175" t="s">
        <v>87</v>
      </c>
      <c r="D85" s="176"/>
      <c r="E85" s="177"/>
      <c r="F85" s="138">
        <f>F86+F96</f>
        <v>20</v>
      </c>
      <c r="G85" s="41"/>
    </row>
    <row r="86" spans="1:7" ht="18.75" customHeight="1" x14ac:dyDescent="0.25">
      <c r="A86" s="107"/>
      <c r="B86" s="5"/>
      <c r="C86" s="31" t="s">
        <v>11</v>
      </c>
      <c r="D86" s="178" t="s">
        <v>125</v>
      </c>
      <c r="E86" s="179"/>
      <c r="F86" s="108">
        <f>F87+F91</f>
        <v>10</v>
      </c>
      <c r="G86" s="52"/>
    </row>
    <row r="87" spans="1:7" ht="18" customHeight="1" x14ac:dyDescent="0.25">
      <c r="A87" s="118"/>
      <c r="B87" s="26"/>
      <c r="C87" s="94"/>
      <c r="D87" s="15" t="s">
        <v>20</v>
      </c>
      <c r="E87" s="16" t="s">
        <v>56</v>
      </c>
      <c r="F87" s="126">
        <f>MAX(F88,F89,F90)</f>
        <v>5</v>
      </c>
      <c r="G87" s="43"/>
    </row>
    <row r="88" spans="1:7" ht="16.5" customHeight="1" x14ac:dyDescent="0.25">
      <c r="A88" s="118"/>
      <c r="B88" s="26"/>
      <c r="C88" s="94"/>
      <c r="D88" s="15"/>
      <c r="E88" s="53" t="s">
        <v>65</v>
      </c>
      <c r="F88" s="126">
        <v>5</v>
      </c>
      <c r="G88" s="41"/>
    </row>
    <row r="89" spans="1:7" ht="16.5" customHeight="1" x14ac:dyDescent="0.25">
      <c r="A89" s="118"/>
      <c r="B89" s="26"/>
      <c r="C89" s="94"/>
      <c r="D89" s="15"/>
      <c r="E89" s="53" t="s">
        <v>88</v>
      </c>
      <c r="F89" s="126">
        <v>3</v>
      </c>
      <c r="G89" s="41"/>
    </row>
    <row r="90" spans="1:7" ht="17.25" customHeight="1" x14ac:dyDescent="0.25">
      <c r="A90" s="118"/>
      <c r="B90" s="26"/>
      <c r="C90" s="94"/>
      <c r="D90" s="15"/>
      <c r="E90" s="53" t="s">
        <v>89</v>
      </c>
      <c r="F90" s="126">
        <v>0</v>
      </c>
      <c r="G90" s="41"/>
    </row>
    <row r="91" spans="1:7" ht="17.25" customHeight="1" x14ac:dyDescent="0.25">
      <c r="A91" s="118"/>
      <c r="B91" s="26"/>
      <c r="C91" s="94"/>
      <c r="D91" s="15" t="s">
        <v>22</v>
      </c>
      <c r="E91" s="16" t="s">
        <v>47</v>
      </c>
      <c r="F91" s="139">
        <f>MAX(F92,F93,F95)</f>
        <v>5</v>
      </c>
      <c r="G91" s="41"/>
    </row>
    <row r="92" spans="1:7" ht="16.5" customHeight="1" x14ac:dyDescent="0.25">
      <c r="A92" s="118"/>
      <c r="B92" s="26"/>
      <c r="C92" s="94"/>
      <c r="D92" s="15"/>
      <c r="E92" s="53" t="s">
        <v>90</v>
      </c>
      <c r="F92" s="139">
        <v>5</v>
      </c>
      <c r="G92" s="41"/>
    </row>
    <row r="93" spans="1:7" ht="15.75" customHeight="1" x14ac:dyDescent="0.25">
      <c r="A93" s="118"/>
      <c r="B93" s="26"/>
      <c r="C93" s="94"/>
      <c r="D93" s="15"/>
      <c r="E93" s="53" t="s">
        <v>91</v>
      </c>
      <c r="F93" s="139">
        <v>3</v>
      </c>
      <c r="G93" s="41"/>
    </row>
    <row r="94" spans="1:7" ht="15.75" customHeight="1" x14ac:dyDescent="0.25">
      <c r="A94" s="118"/>
      <c r="B94" s="26"/>
      <c r="C94" s="94"/>
      <c r="D94" s="15"/>
      <c r="E94" s="53" t="s">
        <v>92</v>
      </c>
      <c r="F94" s="139">
        <v>2</v>
      </c>
      <c r="G94" s="41"/>
    </row>
    <row r="95" spans="1:7" ht="14.25" customHeight="1" x14ac:dyDescent="0.25">
      <c r="A95" s="118"/>
      <c r="B95" s="26"/>
      <c r="C95" s="94"/>
      <c r="D95" s="15"/>
      <c r="E95" s="53" t="s">
        <v>93</v>
      </c>
      <c r="F95" s="139">
        <v>0</v>
      </c>
      <c r="G95" s="41"/>
    </row>
    <row r="96" spans="1:7" ht="15" customHeight="1" x14ac:dyDescent="0.25">
      <c r="A96" s="107"/>
      <c r="B96" s="5"/>
      <c r="C96" s="31" t="s">
        <v>12</v>
      </c>
      <c r="D96" s="154" t="s">
        <v>105</v>
      </c>
      <c r="E96" s="165"/>
      <c r="F96" s="108">
        <f>F97+F98+F99+MAX(F100:F102)+F103</f>
        <v>10</v>
      </c>
      <c r="G96" s="41"/>
    </row>
    <row r="97" spans="1:7" ht="31.15" customHeight="1" x14ac:dyDescent="0.25">
      <c r="A97" s="107"/>
      <c r="B97" s="5"/>
      <c r="C97" s="94"/>
      <c r="D97" s="17" t="s">
        <v>20</v>
      </c>
      <c r="E97" s="54" t="s">
        <v>95</v>
      </c>
      <c r="F97" s="140">
        <v>1</v>
      </c>
      <c r="G97" s="41"/>
    </row>
    <row r="98" spans="1:7" ht="18" customHeight="1" x14ac:dyDescent="0.25">
      <c r="A98" s="107"/>
      <c r="B98" s="5"/>
      <c r="C98" s="94"/>
      <c r="D98" s="55" t="s">
        <v>22</v>
      </c>
      <c r="E98" s="54" t="s">
        <v>94</v>
      </c>
      <c r="F98" s="140">
        <v>1</v>
      </c>
      <c r="G98" s="41"/>
    </row>
    <row r="99" spans="1:7" ht="35.450000000000003" customHeight="1" x14ac:dyDescent="0.25">
      <c r="A99" s="107"/>
      <c r="B99" s="5"/>
      <c r="C99" s="94"/>
      <c r="D99" s="55" t="s">
        <v>23</v>
      </c>
      <c r="E99" s="54" t="s">
        <v>96</v>
      </c>
      <c r="F99" s="140">
        <v>1</v>
      </c>
      <c r="G99" s="41"/>
    </row>
    <row r="100" spans="1:7" ht="30" customHeight="1" x14ac:dyDescent="0.25">
      <c r="A100" s="107"/>
      <c r="B100" s="5"/>
      <c r="C100" s="94"/>
      <c r="D100" s="56" t="s">
        <v>97</v>
      </c>
      <c r="E100" s="53" t="s">
        <v>99</v>
      </c>
      <c r="F100" s="126">
        <v>4</v>
      </c>
      <c r="G100" s="41"/>
    </row>
    <row r="101" spans="1:7" ht="15" customHeight="1" x14ac:dyDescent="0.25">
      <c r="A101" s="107"/>
      <c r="B101" s="5"/>
      <c r="C101" s="94"/>
      <c r="D101" s="15"/>
      <c r="E101" s="16" t="s">
        <v>21</v>
      </c>
      <c r="F101" s="126"/>
      <c r="G101" s="41"/>
    </row>
    <row r="102" spans="1:7" ht="31.5" customHeight="1" x14ac:dyDescent="0.25">
      <c r="A102" s="107"/>
      <c r="B102" s="5"/>
      <c r="C102" s="94"/>
      <c r="D102" s="56" t="s">
        <v>98</v>
      </c>
      <c r="E102" s="53" t="s">
        <v>100</v>
      </c>
      <c r="F102" s="126">
        <v>2</v>
      </c>
      <c r="G102" s="41"/>
    </row>
    <row r="103" spans="1:7" ht="30" customHeight="1" x14ac:dyDescent="0.25">
      <c r="A103" s="107"/>
      <c r="B103" s="5"/>
      <c r="C103" s="94"/>
      <c r="D103" s="57" t="s">
        <v>30</v>
      </c>
      <c r="E103" s="58" t="s">
        <v>101</v>
      </c>
      <c r="F103" s="139">
        <v>3</v>
      </c>
      <c r="G103" s="64"/>
    </row>
    <row r="104" spans="1:7" ht="15.75" thickBot="1" x14ac:dyDescent="0.3">
      <c r="A104" s="141"/>
      <c r="B104" s="142"/>
      <c r="C104" s="143"/>
      <c r="D104" s="143"/>
      <c r="E104" s="144" t="s">
        <v>37</v>
      </c>
      <c r="F104" s="145">
        <f>F11+F15+F64+F79+F83+F85</f>
        <v>100</v>
      </c>
      <c r="G104" s="41"/>
    </row>
    <row r="105" spans="1:7" x14ac:dyDescent="0.25">
      <c r="C105" s="4"/>
      <c r="D105" s="4"/>
      <c r="E105" s="5"/>
      <c r="F105" s="33"/>
    </row>
    <row r="106" spans="1:7" x14ac:dyDescent="0.25">
      <c r="C106" s="4"/>
      <c r="D106" s="4"/>
      <c r="E106" s="18" t="s">
        <v>38</v>
      </c>
      <c r="F106" s="33"/>
    </row>
    <row r="107" spans="1:7" ht="45" x14ac:dyDescent="0.25">
      <c r="C107" s="4"/>
      <c r="D107" s="4"/>
      <c r="E107" s="19" t="s">
        <v>39</v>
      </c>
      <c r="F107" s="33"/>
    </row>
    <row r="108" spans="1:7" ht="30" x14ac:dyDescent="0.25">
      <c r="C108" s="4"/>
      <c r="D108" s="4"/>
      <c r="E108" s="20" t="s">
        <v>40</v>
      </c>
      <c r="F108" s="33"/>
    </row>
    <row r="109" spans="1:7" ht="17.25" customHeight="1" x14ac:dyDescent="0.25">
      <c r="C109" s="4"/>
      <c r="D109" s="4"/>
      <c r="E109" s="20" t="s">
        <v>41</v>
      </c>
      <c r="F109" s="33"/>
    </row>
    <row r="110" spans="1:7" ht="58.9" customHeight="1" x14ac:dyDescent="0.25">
      <c r="C110" s="4"/>
      <c r="D110" s="4"/>
      <c r="E110" s="65" t="s">
        <v>106</v>
      </c>
      <c r="F110" s="33"/>
    </row>
    <row r="111" spans="1:7" ht="30.75" customHeight="1" x14ac:dyDescent="0.25">
      <c r="C111" s="4"/>
      <c r="D111" s="4"/>
      <c r="E111" s="66" t="s">
        <v>107</v>
      </c>
      <c r="F111" s="33"/>
    </row>
    <row r="112" spans="1:7" ht="30" x14ac:dyDescent="0.25">
      <c r="C112" s="4"/>
      <c r="D112" s="4"/>
      <c r="E112" s="68" t="s">
        <v>42</v>
      </c>
      <c r="F112" s="33"/>
    </row>
    <row r="113" spans="3:6" ht="153.75" customHeight="1" x14ac:dyDescent="0.25">
      <c r="C113" s="69"/>
      <c r="D113" s="67"/>
      <c r="E113" s="70" t="s">
        <v>112</v>
      </c>
      <c r="F113" s="71"/>
    </row>
    <row r="114" spans="3:6" ht="50.25" customHeight="1" x14ac:dyDescent="0.25">
      <c r="E114" s="22" t="s">
        <v>118</v>
      </c>
    </row>
  </sheetData>
  <autoFilter ref="A2:A114"/>
  <mergeCells count="35">
    <mergeCell ref="H17:H23"/>
    <mergeCell ref="H32:H34"/>
    <mergeCell ref="D73:E73"/>
    <mergeCell ref="D14:E14"/>
    <mergeCell ref="D60:E60"/>
    <mergeCell ref="C64:E64"/>
    <mergeCell ref="D65:E65"/>
    <mergeCell ref="C15:E15"/>
    <mergeCell ref="D16:E16"/>
    <mergeCell ref="D21:E21"/>
    <mergeCell ref="D36:E36"/>
    <mergeCell ref="D43:E43"/>
    <mergeCell ref="D24:E24"/>
    <mergeCell ref="D41:E41"/>
    <mergeCell ref="D49:E49"/>
    <mergeCell ref="D54:E54"/>
    <mergeCell ref="D55:E55"/>
    <mergeCell ref="D96:E96"/>
    <mergeCell ref="C79:E79"/>
    <mergeCell ref="D80:E80"/>
    <mergeCell ref="D81:E81"/>
    <mergeCell ref="C83:E83"/>
    <mergeCell ref="D84:E84"/>
    <mergeCell ref="C85:E85"/>
    <mergeCell ref="D86:E86"/>
    <mergeCell ref="D82:E82"/>
    <mergeCell ref="D48:E48"/>
    <mergeCell ref="D13:E13"/>
    <mergeCell ref="D12:E12"/>
    <mergeCell ref="C2:E2"/>
    <mergeCell ref="C3:E3"/>
    <mergeCell ref="C4:E4"/>
    <mergeCell ref="C5:E5"/>
    <mergeCell ref="C11:E11"/>
    <mergeCell ref="D42:E42"/>
  </mergeCells>
  <pageMargins left="0.66" right="0.39370078740157483" top="0.98425196850393704" bottom="0.37" header="0.51181102362204722" footer="0.26"/>
  <pageSetup scale="97" orientation="portrait" verticalDpi="4" r:id="rId1"/>
  <headerFooter>
    <oddHeader>&amp;L&amp;"-,Bold"&amp;9&amp;K07-023 8.3 Cresterea gradului de acoperire cu servicii sociale- grup vulnerabil persoane vârstnice</oddHeader>
  </headerFooter>
  <rowBreaks count="2" manualBreakCount="2">
    <brk id="105" max="4" man="1"/>
    <brk id="11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83varstnicii</vt:lpstr>
      <vt:lpstr>'83varstnicii'!Print_Area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Doina LUPASCU</cp:lastModifiedBy>
  <cp:lastPrinted>2017-05-29T13:04:58Z</cp:lastPrinted>
  <dcterms:created xsi:type="dcterms:W3CDTF">2013-06-17T07:31:55Z</dcterms:created>
  <dcterms:modified xsi:type="dcterms:W3CDTF">2018-06-21T13:22:54Z</dcterms:modified>
</cp:coreProperties>
</file>