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30" windowWidth="12975" windowHeight="12240"/>
  </bookViews>
  <sheets>
    <sheet name="Sheet1" sheetId="1" r:id="rId1"/>
    <sheet name="Sheet2" sheetId="2" r:id="rId2"/>
  </sheets>
  <definedNames>
    <definedName name="_ftn1" localSheetId="0">Sheet1!$A$218</definedName>
    <definedName name="_ftn2" localSheetId="0">Sheet1!$A$219</definedName>
    <definedName name="_ftn3" localSheetId="0">Sheet1!$A$220</definedName>
    <definedName name="_ftnref1" localSheetId="0">Sheet1!$D$156</definedName>
    <definedName name="_ftnref2" localSheetId="0">Sheet1!#REF!</definedName>
    <definedName name="_ftnref3" localSheetId="0">Sheet1!#REF!</definedName>
    <definedName name="_Toc207183163" localSheetId="0">Sheet1!$D$157</definedName>
    <definedName name="_xlnm.Print_Area" localSheetId="0">Sheet1!$A$1:$N$220</definedName>
    <definedName name="Z_12429165_4D8C_455C_A337_F5AA36C23545_.wvu.Cols" localSheetId="0" hidden="1">Sheet1!$N:$N</definedName>
    <definedName name="Z_12429165_4D8C_455C_A337_F5AA36C23545_.wvu.PrintArea" localSheetId="0" hidden="1">Sheet1!$A$1:$N$220</definedName>
  </definedNames>
  <calcPr calcId="145621"/>
  <customWorkbookViews>
    <customWorkbookView name="Marius VOICU - Personal View" guid="{12429165-4D8C-455C-A337-F5AA36C23545}" mergeInterval="0" personalView="1" xWindow="813" yWindow="34" windowWidth="873" windowHeight="761" activeSheetId="1"/>
  </customWorkbookViews>
</workbook>
</file>

<file path=xl/calcChain.xml><?xml version="1.0" encoding="utf-8"?>
<calcChain xmlns="http://schemas.openxmlformats.org/spreadsheetml/2006/main">
  <c r="E61" i="1" l="1"/>
  <c r="E36" i="1"/>
  <c r="E9" i="1" l="1"/>
  <c r="M210" i="1"/>
  <c r="M209" i="1"/>
  <c r="M208" i="1"/>
  <c r="M207" i="1"/>
  <c r="K206" i="1"/>
  <c r="J206" i="1"/>
  <c r="M201" i="1"/>
  <c r="M200" i="1"/>
  <c r="K199" i="1"/>
  <c r="K198" i="1" s="1"/>
  <c r="J199" i="1"/>
  <c r="M193" i="1"/>
  <c r="M192" i="1"/>
  <c r="M191" i="1"/>
  <c r="K190" i="1"/>
  <c r="J190" i="1"/>
  <c r="M185" i="1"/>
  <c r="M184" i="1"/>
  <c r="M183" i="1"/>
  <c r="K182" i="1"/>
  <c r="J182" i="1"/>
  <c r="M177" i="1"/>
  <c r="M176" i="1"/>
  <c r="M175" i="1"/>
  <c r="M174" i="1"/>
  <c r="K173" i="1"/>
  <c r="J173" i="1"/>
  <c r="M168" i="1"/>
  <c r="M167" i="1"/>
  <c r="M166" i="1"/>
  <c r="M165" i="1"/>
  <c r="M164" i="1"/>
  <c r="M157" i="1"/>
  <c r="M156" i="1"/>
  <c r="K155" i="1"/>
  <c r="J155" i="1"/>
  <c r="M150" i="1"/>
  <c r="M149" i="1"/>
  <c r="M148" i="1"/>
  <c r="L147" i="1"/>
  <c r="M142" i="1"/>
  <c r="M141" i="1"/>
  <c r="L140" i="1"/>
  <c r="M134" i="1"/>
  <c r="M133" i="1"/>
  <c r="K132" i="1"/>
  <c r="J132" i="1"/>
  <c r="M127" i="1"/>
  <c r="M126" i="1"/>
  <c r="M125" i="1"/>
  <c r="M124" i="1"/>
  <c r="K123" i="1"/>
  <c r="J123" i="1"/>
  <c r="M117" i="1"/>
  <c r="M116" i="1"/>
  <c r="M115" i="1"/>
  <c r="M114" i="1"/>
  <c r="K113" i="1"/>
  <c r="J113" i="1"/>
  <c r="M108" i="1"/>
  <c r="M107" i="1"/>
  <c r="M106" i="1"/>
  <c r="M105" i="1"/>
  <c r="M104" i="1"/>
  <c r="M103" i="1"/>
  <c r="M102" i="1"/>
  <c r="K101" i="1"/>
  <c r="J101" i="1"/>
  <c r="M96" i="1"/>
  <c r="M95" i="1"/>
  <c r="M94" i="1"/>
  <c r="M93" i="1"/>
  <c r="K92" i="1"/>
  <c r="J92" i="1"/>
  <c r="M87" i="1"/>
  <c r="M86" i="1"/>
  <c r="K85" i="1"/>
  <c r="J85" i="1"/>
  <c r="M80" i="1"/>
  <c r="K79" i="1"/>
  <c r="J79" i="1"/>
  <c r="M74" i="1"/>
  <c r="K73" i="1"/>
  <c r="J73" i="1"/>
  <c r="M31" i="1"/>
  <c r="M30" i="1"/>
  <c r="K29" i="1"/>
  <c r="J29" i="1"/>
  <c r="M24" i="1"/>
  <c r="M23" i="1"/>
  <c r="M22" i="1"/>
  <c r="M21" i="1"/>
  <c r="M20" i="1"/>
  <c r="K19" i="1"/>
  <c r="J19" i="1"/>
  <c r="M14" i="1"/>
  <c r="M13" i="1"/>
  <c r="M12" i="1"/>
  <c r="M11" i="1"/>
  <c r="K10" i="1"/>
  <c r="J10" i="1"/>
  <c r="I208" i="1"/>
  <c r="I209" i="1"/>
  <c r="I210" i="1"/>
  <c r="I207" i="1"/>
  <c r="I201" i="1"/>
  <c r="I200" i="1"/>
  <c r="F190" i="1"/>
  <c r="G190" i="1"/>
  <c r="I192" i="1"/>
  <c r="I193" i="1"/>
  <c r="I191" i="1"/>
  <c r="I184" i="1"/>
  <c r="I185" i="1"/>
  <c r="I183" i="1"/>
  <c r="I175" i="1"/>
  <c r="I176" i="1"/>
  <c r="I177" i="1"/>
  <c r="I174" i="1"/>
  <c r="I165" i="1"/>
  <c r="I166" i="1"/>
  <c r="I167" i="1"/>
  <c r="I168" i="1"/>
  <c r="I164" i="1"/>
  <c r="I157" i="1"/>
  <c r="I156" i="1"/>
  <c r="I149" i="1"/>
  <c r="I150" i="1"/>
  <c r="I148" i="1"/>
  <c r="I142" i="1"/>
  <c r="I141" i="1"/>
  <c r="H147" i="1"/>
  <c r="H140" i="1"/>
  <c r="I134" i="1"/>
  <c r="I133" i="1"/>
  <c r="I125" i="1"/>
  <c r="I126" i="1"/>
  <c r="I127" i="1"/>
  <c r="I124" i="1"/>
  <c r="I115" i="1"/>
  <c r="I116" i="1"/>
  <c r="I117" i="1"/>
  <c r="I114" i="1"/>
  <c r="I103" i="1"/>
  <c r="I104" i="1"/>
  <c r="I105" i="1"/>
  <c r="I106" i="1"/>
  <c r="I107" i="1"/>
  <c r="I108" i="1"/>
  <c r="I102" i="1"/>
  <c r="I96" i="1"/>
  <c r="I94" i="1"/>
  <c r="I95" i="1"/>
  <c r="I93" i="1"/>
  <c r="I87" i="1"/>
  <c r="I86" i="1"/>
  <c r="I80" i="1"/>
  <c r="I74" i="1"/>
  <c r="G73" i="1"/>
  <c r="F73" i="1"/>
  <c r="I31" i="1"/>
  <c r="I30" i="1"/>
  <c r="F10" i="1"/>
  <c r="G10" i="1"/>
  <c r="I21" i="1"/>
  <c r="I22" i="1"/>
  <c r="I23" i="1"/>
  <c r="I24" i="1"/>
  <c r="I20" i="1"/>
  <c r="I12" i="1"/>
  <c r="I13" i="1"/>
  <c r="I14" i="1"/>
  <c r="I11" i="1"/>
  <c r="G19" i="1"/>
  <c r="K71" i="1" l="1"/>
  <c r="I140" i="1"/>
  <c r="K61" i="1"/>
  <c r="H139" i="1"/>
  <c r="H215" i="1" s="1"/>
  <c r="L139" i="1"/>
  <c r="L215" i="1" s="1"/>
  <c r="J9" i="1"/>
  <c r="M73" i="1"/>
  <c r="K122" i="1"/>
  <c r="I29" i="1"/>
  <c r="I113" i="1"/>
  <c r="I190" i="1"/>
  <c r="M132" i="1"/>
  <c r="M140" i="1"/>
  <c r="I73" i="1"/>
  <c r="I92" i="1"/>
  <c r="I123" i="1"/>
  <c r="M79" i="1"/>
  <c r="M206" i="1"/>
  <c r="M123" i="1"/>
  <c r="I79" i="1"/>
  <c r="I101" i="1"/>
  <c r="I132" i="1"/>
  <c r="M155" i="1"/>
  <c r="I10" i="1"/>
  <c r="I19" i="1"/>
  <c r="I85" i="1"/>
  <c r="M113" i="1"/>
  <c r="I206" i="1"/>
  <c r="I199" i="1"/>
  <c r="M10" i="1"/>
  <c r="M19" i="1"/>
  <c r="M101" i="1"/>
  <c r="M173" i="1"/>
  <c r="J198" i="1"/>
  <c r="M85" i="1"/>
  <c r="M71" i="1" s="1"/>
  <c r="M92" i="1"/>
  <c r="M147" i="1"/>
  <c r="M182" i="1"/>
  <c r="M190" i="1"/>
  <c r="I147" i="1"/>
  <c r="M29" i="1"/>
  <c r="J163" i="1"/>
  <c r="J162" i="1" s="1"/>
  <c r="M199" i="1"/>
  <c r="K163" i="1"/>
  <c r="K162" i="1" s="1"/>
  <c r="M139" i="1"/>
  <c r="J122" i="1"/>
  <c r="K70" i="1"/>
  <c r="J71" i="1"/>
  <c r="K9" i="1"/>
  <c r="I182" i="1"/>
  <c r="I173" i="1"/>
  <c r="I155" i="1"/>
  <c r="E163" i="1"/>
  <c r="M122" i="1" l="1"/>
  <c r="I139" i="1"/>
  <c r="I122" i="1"/>
  <c r="I198" i="1"/>
  <c r="K45" i="1"/>
  <c r="K53" i="1"/>
  <c r="J70" i="1"/>
  <c r="J61" i="1"/>
  <c r="M61" i="1"/>
  <c r="I71" i="1"/>
  <c r="M198" i="1"/>
  <c r="M163" i="1"/>
  <c r="M162" i="1" s="1"/>
  <c r="K69" i="1"/>
  <c r="I9" i="1"/>
  <c r="M9" i="1"/>
  <c r="M70" i="1"/>
  <c r="I163" i="1"/>
  <c r="I162" i="1" s="1"/>
  <c r="G123" i="1"/>
  <c r="M53" i="1" l="1"/>
  <c r="M45" i="1"/>
  <c r="J53" i="1"/>
  <c r="J45" i="1"/>
  <c r="M69" i="1"/>
  <c r="J69" i="1"/>
  <c r="J37" i="1" s="1"/>
  <c r="I70" i="1"/>
  <c r="I61" i="1"/>
  <c r="K36" i="1"/>
  <c r="K37" i="1"/>
  <c r="K215" i="1"/>
  <c r="G113" i="1"/>
  <c r="J215" i="1" l="1"/>
  <c r="I45" i="1"/>
  <c r="I53" i="1"/>
  <c r="J36" i="1"/>
  <c r="M36" i="1"/>
  <c r="M37" i="1"/>
  <c r="M215" i="1"/>
  <c r="I69" i="1"/>
  <c r="G206" i="1"/>
  <c r="G199" i="1"/>
  <c r="G182" i="1"/>
  <c r="G173" i="1"/>
  <c r="G155" i="1"/>
  <c r="G132" i="1"/>
  <c r="G122" i="1" s="1"/>
  <c r="G101" i="1"/>
  <c r="G92" i="1"/>
  <c r="G85" i="1"/>
  <c r="F79" i="1"/>
  <c r="G79" i="1"/>
  <c r="G29" i="1"/>
  <c r="E123" i="1"/>
  <c r="F113" i="1"/>
  <c r="F199" i="1"/>
  <c r="F206" i="1"/>
  <c r="F182" i="1"/>
  <c r="F173" i="1"/>
  <c r="F155" i="1"/>
  <c r="F132" i="1"/>
  <c r="F123" i="1"/>
  <c r="F101" i="1"/>
  <c r="F92" i="1"/>
  <c r="F85" i="1"/>
  <c r="F29" i="1"/>
  <c r="F19" i="1"/>
  <c r="E79" i="1"/>
  <c r="I36" i="1" l="1"/>
  <c r="I37" i="1"/>
  <c r="I215" i="1"/>
  <c r="G163" i="1"/>
  <c r="G162" i="1" s="1"/>
  <c r="F122" i="1"/>
  <c r="G198" i="1"/>
  <c r="G71" i="1"/>
  <c r="G9" i="1"/>
  <c r="F198" i="1"/>
  <c r="F163" i="1"/>
  <c r="F162" i="1" s="1"/>
  <c r="F71" i="1"/>
  <c r="F9" i="1"/>
  <c r="E206" i="1"/>
  <c r="E198" i="1" s="1"/>
  <c r="E155" i="1"/>
  <c r="E140" i="1"/>
  <c r="F70" i="1" l="1"/>
  <c r="F61" i="1"/>
  <c r="G70" i="1"/>
  <c r="G61" i="1"/>
  <c r="G53" i="1" l="1"/>
  <c r="G45" i="1"/>
  <c r="F53" i="1"/>
  <c r="F45" i="1"/>
  <c r="G69" i="1"/>
  <c r="G215" i="1" s="1"/>
  <c r="F69" i="1"/>
  <c r="E122" i="1"/>
  <c r="G36" i="1" l="1"/>
  <c r="G37" i="1"/>
  <c r="F36" i="1"/>
  <c r="F37" i="1"/>
  <c r="F215" i="1"/>
  <c r="E92" i="1"/>
  <c r="E73" i="1"/>
  <c r="E85" i="1"/>
  <c r="E71" i="1" l="1"/>
  <c r="E147" i="1"/>
  <c r="E139" i="1" l="1"/>
  <c r="E190" i="1" l="1"/>
  <c r="E162" i="1" s="1"/>
  <c r="E101" i="1"/>
  <c r="E70" i="1" s="1"/>
  <c r="E69" i="1" l="1"/>
  <c r="E215" i="1" s="1"/>
  <c r="E124" i="2" l="1"/>
  <c r="E96" i="2"/>
  <c r="E41" i="2"/>
  <c r="E8" i="2"/>
  <c r="E143" i="2" s="1"/>
</calcChain>
</file>

<file path=xl/sharedStrings.xml><?xml version="1.0" encoding="utf-8"?>
<sst xmlns="http://schemas.openxmlformats.org/spreadsheetml/2006/main" count="285" uniqueCount="180">
  <si>
    <t>Programul Operațional Regional 2014-2020</t>
  </si>
  <si>
    <t>*Notarea cu 0  a unui criteriu sau subcriteriu nu duce la respingerea proiectului</t>
  </si>
  <si>
    <t>1.</t>
  </si>
  <si>
    <t>1.1.</t>
  </si>
  <si>
    <t>1.2.</t>
  </si>
  <si>
    <t>1.3.</t>
  </si>
  <si>
    <t>3.1.</t>
  </si>
  <si>
    <t>3.2.</t>
  </si>
  <si>
    <t>TOTAL</t>
  </si>
  <si>
    <t>Maturitatea proiectului (*)</t>
  </si>
  <si>
    <t>2.</t>
  </si>
  <si>
    <t>Valorificarea resurselor naturale în scop turistic în funcţie de localizarea proiectelor</t>
  </si>
  <si>
    <t>2.1.</t>
  </si>
  <si>
    <t>2.1.2. Metodologia de implementare</t>
  </si>
  <si>
    <t>2.1.3 Calitatea bugetului</t>
  </si>
  <si>
    <t>b.Solicitantul identifica toate aspectele aferente sustenabilităţii proiectului referitoare la sustenabilitatea instituţională (structura funcţională destinată managementului), operaţională (planul de mentenanţă cu lucrările specifice) şi financiară</t>
  </si>
  <si>
    <t>5.1.</t>
  </si>
  <si>
    <t>2.2.</t>
  </si>
  <si>
    <t>2.3.</t>
  </si>
  <si>
    <t>b.Echipa de proiect propusă are experienţa, competenţele profesionale şi calificările necesare pentru domeniul în care se încadrează proiectul.</t>
  </si>
  <si>
    <t>a.  Solicitantul dovedeşte capacitatea de a asigura menţinerea, întreţinerea, funcţionarea şi exploatarea investiţiei după încheierea proiectului şi încetarea finanţării nerambursabile, pe toată durata de valabilitate a contractului de finanţare</t>
  </si>
  <si>
    <t xml:space="preserve">a. Resursele materiale şi umane (echipa de proiect) sunt clar definite şi sunt adecvate pentru implementarea proiectului. </t>
  </si>
  <si>
    <t>Capacitatea operaţională a solicitantului</t>
  </si>
  <si>
    <t>5.2.</t>
  </si>
  <si>
    <t>Egalitatea de şanse, de gen, nediscriminarea şi accesibilitatea</t>
  </si>
  <si>
    <t>Dezvoltare durabilă, protecţia mediului şi eficienţă energetică</t>
  </si>
  <si>
    <t>b.Minimizarea la sursă a deșeurilor generate și/ sau susţinerea colectării selective a deşeurilor, creşterea gradului de recuperare şi reciclare a deşeurilor şi gestionarea corespunzatoare cu respectarea principiilor strategice şi a minimizării impactului asupra mediului şi sănătăţii umane</t>
  </si>
  <si>
    <t>c.Proiectul implementează măsuri de protejare a biodiversităţii şi ecosistemului, de creştere a eficienţei energetice pentru infrastructura realizată prin proiect</t>
  </si>
  <si>
    <t>6.1.</t>
  </si>
  <si>
    <t>6.2.</t>
  </si>
  <si>
    <t>Zona ţintă de implementare al proiectului</t>
  </si>
  <si>
    <t>a. Investiţia propusă prin proiect se află în concordanţă cu Strategia Naţională de Dezvoltare Durabilă</t>
  </si>
  <si>
    <t>b. Investiţia propusă prin proiect se află în concordanţă cu Masterplanul pentru dezvoltarea turismului naţional 2007 - 2026</t>
  </si>
  <si>
    <t>c. Investiţia propusă prin proiect se află în concordanţă cu Masterplanul pentru dezvoltarea turismului balnear</t>
  </si>
  <si>
    <t>d. Investiţia propusă prin proiect se află în concordanţă cu orientările strategice pentru dezvoltarea durabilă a zonei montane defavorizate</t>
  </si>
  <si>
    <t>Concordanţa cu documentele strategice</t>
  </si>
  <si>
    <t>Axa prioritară 7- Diversificarea economiilor locale prin dezvoltarea durabilă a turismului</t>
  </si>
  <si>
    <t>Prioritatea de intervenție 7.1. – Sprijinirea unei creșteri favorabile ocupării forței de muncă, prin dezvoltarea potențialului endogen ca parte a unei strategii teritoriale pentru anumite zone, care să includă reconversia regiunilor industriale aflate în declin, precum și sporirea accesibilității și dezvoltarea resurselor naturale și culturale specifice</t>
  </si>
  <si>
    <t xml:space="preserve">a.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t>
  </si>
  <si>
    <t>b.Planificarea activităţilor (claritatea şi fezabilitatea planului de acţiune al proiectului) este logică şi fezabilă din perspectiva realizării acesteia.</t>
  </si>
  <si>
    <t>c.Rezultatele proiectului şi indicatorii de realizare sunt corelaţi cu activităţile şi ţintele stabilite şi sunt fezabile. Rezultatele sunt formulate în termeni cuantificabili, măsurabili şi verificabili.</t>
  </si>
  <si>
    <t>d.Sunt identificate riscuri şi mecanisme adecvate de gestionare a riscurilor.</t>
  </si>
  <si>
    <t>2.1.1.2</t>
  </si>
  <si>
    <t>c. Solicitantul are o strategie clară pentru monitorizarea implementării proiectului, există o clară repartizare a sarcinilor în acest sens, proceduri şi un calendar al activităţilor de monitorizare.</t>
  </si>
  <si>
    <t>d.In cadrul instituţiei există proceduri de verificare/ supervizare a activităţii echipei de proiect.</t>
  </si>
  <si>
    <t>Planul de marketing</t>
  </si>
  <si>
    <t xml:space="preserve">a.Sunt estimate toate costurile aferente tuturor obiectivelor de investitie incluse in cadrul documentatiei tehnico-economice. </t>
  </si>
  <si>
    <t>2.3.1. Sustenabilitatea operaţională</t>
  </si>
  <si>
    <t>2.3.2. Sustenabilitatea financiară</t>
  </si>
  <si>
    <t>**Fiecare evaluator va justifica punctajul acordat pentru fiecare criteriu în parte, acordat în conformitate cu documentele relevante</t>
  </si>
  <si>
    <t>Punctaj evaluator 1</t>
  </si>
  <si>
    <t>Punctaj evaluator 2</t>
  </si>
  <si>
    <t>Punctaj evaluator 3</t>
  </si>
  <si>
    <t>Medie punctaj</t>
  </si>
  <si>
    <t>Punctaj final</t>
  </si>
  <si>
    <t>Observaţii evaluator 1:</t>
  </si>
  <si>
    <t>Observaţii evaluator 2:</t>
  </si>
  <si>
    <t>Observaţii evaluator 3:</t>
  </si>
  <si>
    <t>Anexa 7.1.2</t>
  </si>
  <si>
    <t>5.1.1. Gradul de realizare a veniturilor totale pentru solicitant</t>
  </si>
  <si>
    <r>
      <t xml:space="preserve">a. Gradul de realizare a veniturilor </t>
    </r>
    <r>
      <rPr>
        <sz val="11"/>
        <color theme="1"/>
        <rFont val="Calibri"/>
        <family val="2"/>
        <charset val="238"/>
      </rPr>
      <t xml:space="preserve"> totale este mai mare sau egal cu 95%</t>
    </r>
  </si>
  <si>
    <t>d. Gradul de realizare a veniturilor  totale este mai mic decât 85%</t>
  </si>
  <si>
    <t>5.1.2. Solicitantul demonstrează că poate atrage resurse suplimentare, înregistrând un grad scăzut de îndatorare</t>
  </si>
  <si>
    <r>
      <t>a. Gradul de îndatorare este mai mic sau egal cu</t>
    </r>
    <r>
      <rPr>
        <sz val="11"/>
        <color theme="1"/>
        <rFont val="Calibri"/>
        <family val="2"/>
        <charset val="238"/>
      </rPr>
      <t xml:space="preserve"> 10%</t>
    </r>
  </si>
  <si>
    <t>c. Gradul de îndatorare este  mai mare decât 30%</t>
  </si>
  <si>
    <t>c. 20% &lt; Gradul de îndatorare ≤ 30%</t>
  </si>
  <si>
    <r>
      <t xml:space="preserve">b. 10% </t>
    </r>
    <r>
      <rPr>
        <sz val="11"/>
        <color theme="1"/>
        <rFont val="Calibri"/>
        <family val="2"/>
        <charset val="238"/>
      </rPr>
      <t>&lt; Gradul de îndatorare ≤ 20%</t>
    </r>
  </si>
  <si>
    <t>b.   90% ≤ Gradul de realizare a veniturilor  totale &lt; 95%</t>
  </si>
  <si>
    <t>c. 85% ≤  Gradul de realizare a veniturilor  totale &lt; 90%</t>
  </si>
  <si>
    <r>
      <t>a. Ponderea veniturilor este mai mare sau egală cu</t>
    </r>
    <r>
      <rPr>
        <sz val="11"/>
        <color theme="1"/>
        <rFont val="Calibri"/>
        <family val="2"/>
        <charset val="238"/>
      </rPr>
      <t xml:space="preserve"> 10%</t>
    </r>
  </si>
  <si>
    <r>
      <t>b. 5% ≤ Ponderea veniturilor</t>
    </r>
    <r>
      <rPr>
        <sz val="11"/>
        <color theme="1"/>
        <rFont val="Calibri"/>
        <family val="2"/>
        <charset val="238"/>
      </rPr>
      <t xml:space="preserve"> &lt; 10%</t>
    </r>
  </si>
  <si>
    <t>c. Ponderea veniturilor este  mai mică decât 5%</t>
  </si>
  <si>
    <t>5.1.3. Ponderea veniturilor pentru investiţii în venituri totale pentru solicitant</t>
  </si>
  <si>
    <t>b. Se implementează mecanisme suplimentare faţă de minimul legislativ de asigurare a respectării egalităţii de şanse în relaţia cu angajaţii, clienţii şi comunitatea</t>
  </si>
  <si>
    <t>a.Proiectul este complementar cu unul sau mai multe proiecte depuse/contractate/implementate sau aflate în curs de implementare prin Programul Operaţional Regional (POR)</t>
  </si>
  <si>
    <t>b.Proiectul este complementar cu unul sau mai multe proiecte depuse/contractate/implementate sau aflate în curs de implementare prin alte programe operaţionale (POP, POCU, PNDR, etc.)</t>
  </si>
  <si>
    <t>Prin implementarea proiectului a fost identificată cel puţin o investiţie ulterioară, conform acordului de principiu</t>
  </si>
  <si>
    <t xml:space="preserve">a.Proiectul prevede crearea de facilităţi / adaptarea infrastructurii/ echipamentelor pentru accesul persoanelor cu dizabilităţi , altele decât cele pentru conformarea cu normele legale. </t>
  </si>
  <si>
    <t>a.Proiectul implementează soluţii prietenoase cu mediul înconjurător(ex.: utilizarea de materiale ecologice /care nu intreţin arderea, a unor surse de energie neconvenţionale, a echipamentelor cu un consum energetic / de apă eficient, creşterea suprafeţelor ocupate de spaţiile verzi, promovarea şi diseminarea unui stil de viaţă prietenos cu mediul înconjurător</t>
  </si>
  <si>
    <t xml:space="preserve">c. Costurile menţionate sunt argumentate a fi necesare pentru implementarea proiectului. </t>
  </si>
  <si>
    <t xml:space="preserve">e.Cheltuielile au fost corect încadrate în categoria celor eligibile sau neeligibile, iar pragurile prevăzute pentru anumite cheltuieli au fost respectate conform Ghidului solicitantului. </t>
  </si>
  <si>
    <t>f. Bugetul este corelat cu devizul general şi devizele pe obiecte</t>
  </si>
  <si>
    <t>g. Exista corelare intre buget  si sursele de finantare descrise în cadrul cererii de finantare</t>
  </si>
  <si>
    <t>c.Solicitantul a mai gestionat proiecte finanţate din fonduri publice privind investiţii în turism.</t>
  </si>
  <si>
    <t>Prin implementarea proiectului au fost identificate un număr mai mare de 6 investiţii ulterioare, conform acordului de principiu</t>
  </si>
  <si>
    <t>Prin implementarea proiectului au fost identificate un număr cuprins între 4 - 5 investiţii ulterioare, conform acordului de principiu</t>
  </si>
  <si>
    <t>Prin implementarea proiectului au fost identificate un număr cuprins între 2 - 3 investiţii ulterioare, conform acordului de principiu</t>
  </si>
  <si>
    <t>b. Costurile sunt realiste (corect încadrate conform standardelor de cost) şi fundamentate sau justificate cu documente justificative care au stat la baza stabilirii costului aferent (minim trei oferte de preț echipamente, liste de cantități și prețuri unitare provenite din surse verificabile și obiective etc.). Costurile pe unitatea de resurse utilizate sunt realiste si justificate de catre solicitant şi asumate de proiectant.</t>
  </si>
  <si>
    <t>d. Bugetul din cererea de finanţare este complet şi corelat cu activitatile prevazute, adică toate menţiunile din secţiunile privind activităţile, resursele si indicatorii proiectului din cererea de finanţare au acoperire intr-un subcapitol bugetar / linie bugetara; de asemenea, toate subcapitolele bugetare / liniile bugetare au corespondenta in sectiunile privind activitatile, resursele si rezultatele.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</si>
  <si>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a.  Proiectul se implementează în staţiuni turistice balneare climatice sau balneoclimatice conform OG nr. 109/2000, cu modificările şi completările ulterioare</t>
  </si>
  <si>
    <t>b. Proiectul nu se implementează în staţiuni turistice balneare, climatice sau balneoclimatice conform OG nr. 109/2000, cu modificările şi completările ulterioare</t>
  </si>
  <si>
    <t>*Punctajul este cumulativ (pentru fiecare ipoteză se va acorda un punctaj de 0 sau 1 punct)</t>
  </si>
  <si>
    <t>Prin implementarea proiectului se valorifică direct resursele turistice naturale specifice staţiunii şi proiectul propus este relevant pentru potenţialul turistic natural al staţiunii turistice</t>
  </si>
  <si>
    <t>Prin implementarea proiectului se valorifică în mod indirect resursele turistice naturale specifice staţiunii şi proiectul propus este puţin relevant pentru potenţialul turistic natural al stațiunii turistice.</t>
  </si>
  <si>
    <t>a. Planul de marketing este fundamentat pe date și proiecții realiste, sursele din care datele statistice au fost preluate şi incluse in cadrul fundamentării sunt verificabile şi nu sunt mai vechi de 2 ani. Este fundamentată evoluţia numărului de vizitatori la nivel de staţiune. Este analizată evoluţia numărului de vizitatori şi ca urmare a implementării investiţiei.</t>
  </si>
  <si>
    <t>d. Solicitantul are documentaţia tehnico-economică faza PT și este conformă cu grila de verificare PT (anexa 7.1.4). Solicitantul are contract de lucrari atribuit după 01.01.2014.</t>
  </si>
  <si>
    <t>Calitatea proiectului (coerenţa documentaţiei tehnico-economice, metodologia de implementare, calitatea bugetului, se obţine prin media aritmetică a subcriteriilor 2.1.1, 2.1.2 şi 2.1.3)</t>
  </si>
  <si>
    <t>Tehnic</t>
  </si>
  <si>
    <t>Financiar</t>
  </si>
  <si>
    <t>Teme orizontale</t>
  </si>
  <si>
    <t>Calitatea, maturitatea si sustenabilitatea proiectului (se obţine prin media aritmetică a subcriteriilor 2.1, 2.2 şi 2.3)</t>
  </si>
  <si>
    <t>Contribuţia proiectului la realizarea obiectivelor specifice priorității de investiție 7.1 (se obţine prin media aritmetică a subcriteriilor 1.1, 1.2 şi 1.3)</t>
  </si>
  <si>
    <t>2.1.1. Coerenţa documentatiei tehnico-economice (se obţine prin însumarea subcriteriilor 2.1.1.1.a/2.1.1.1b şi 2.1.1.2)</t>
  </si>
  <si>
    <t>Sustenabilitatea proiectului (se obţine prin însumarea subcriteriilor 2.3.1 şi 2.3.2)</t>
  </si>
  <si>
    <t>Capacitatea financiară a solicitantului (se obţine prin însumarea subcriteriilor 5.1.1, 5.1.2 şi 5.1.3) - conform datelor rezultate din Macheta de analiză şi previziune financiară</t>
  </si>
  <si>
    <t>*Punctajul este cumulativ (pentru fiecare ipoteză se va acorda un punctaj de la 0 la 2 puncte)</t>
  </si>
  <si>
    <t>*Punctajul este cumulativ (pentru fiecare ipoteză se poate acorda un punctaj de la 0 la 2 puncte/ de la 0 la 3 puncte)</t>
  </si>
  <si>
    <t>*Punctajul este cumulativ (pentru fiecare ipoteză se poate acorda un punctaj de la 0 la 3 puncte/ de la 0 la 4 puncte)</t>
  </si>
  <si>
    <t>*Punctajul este cumulativ (pentru fiecare ipoteză se va acorda un punctaj de la 0 la 5 puncte)</t>
  </si>
  <si>
    <t>*Punctajul este cumulativ (pentru fiecare ipoteză se poate acorda un punctaj de la 0 la 7 puncte/ de la 0 la 8 puncte)</t>
  </si>
  <si>
    <t>*Punctajul este cumulativ (pentru fiecare ipoteză se poate acorda un punctaj de la 0 la 5 puncte)</t>
  </si>
  <si>
    <t>b. Acţiunile sunt formulate clar şi sunt fundamentate costurile acestora. Riscurile identificate ce pot interveni in implementarea proiectului si operarea investitiei au masurile propuse de contracarare a acestora, iar aceste măsuri sunt fezabile.</t>
  </si>
  <si>
    <t>*Punctajul este cumulativ (pentru fiecare ipoteză se poate acorda un punctaj de la 0 la 10 puncte)</t>
  </si>
  <si>
    <t>*Punctajul este cumulativ  (pentru fiecare ipoteză se poate acorda un punctaj de la 0 la 10 puncte)</t>
  </si>
  <si>
    <t>2.1.1.1.a</t>
  </si>
  <si>
    <t>2.1.1.1.b</t>
  </si>
  <si>
    <t>*Punctarea fiecărui subcriteriu se face prin selectarea unei singure ipoteze și a punctajului aferent acesteia</t>
  </si>
  <si>
    <t>Modificare punctaj in urma avizitei la fata locului/punctaj final evaluare</t>
  </si>
  <si>
    <t>Punctaj acordat inainte de vizita la fata locului</t>
  </si>
  <si>
    <t>c.Fluxul de numerar net cumulat prezintă valori negative oricând pe durata de analiză a investiţiei.</t>
  </si>
  <si>
    <t xml:space="preserve">a.Fluxul de numerar net cumulat este pozitiv pe toată perioada de analiza a investiei, în condițiile unei estimări detaliate, fundamentate, realiste a cheltuielilor şi veniturilor.
</t>
  </si>
  <si>
    <t>a. Solicitantul are documentaţia tehnico-economică faza PT elaborată și conformă grilei de verificare PT, anexa 7.1.4</t>
  </si>
  <si>
    <t>b. Solicitantul are documentaţia tehnico-economică faza PT conformă grilei de verificare PT (anexa 7.1.4) și prezintă Autorizaţie de construire</t>
  </si>
  <si>
    <r>
      <t>Investiţii identificate în staţiune ca urmare a implementării proiectului</t>
    </r>
    <r>
      <rPr>
        <b/>
        <strike/>
        <sz val="11"/>
        <rFont val="Calibri"/>
        <family val="2"/>
        <charset val="238"/>
        <scheme val="minor"/>
      </rPr>
      <t/>
    </r>
  </si>
  <si>
    <t>c.Solicitantul are documentaţia tehnico-economică faza PT conformă grilei de verificare PT (anexa 7.1.4) și prezintă dovada lansării în SEAP a anunțului de atribuire</t>
  </si>
  <si>
    <t>Respectarea principiilor privind dezvoltarea durabilă durabilă, egalitatea de şanse, de gen şi nediscriminarea (se obţine prin media aritmetică a subcriteriilor 3.1 şi 3.2)</t>
  </si>
  <si>
    <t>Complementaritatea cu alte investiţii realizate din alte axe prioritare ale POR, precum şi alte surse de finanţare</t>
  </si>
  <si>
    <t>Capacitatea financiară şi operaţională a solicitantului (se obţine prin media aritmetică a subcriteriilor 5.1 şi 5.2)</t>
  </si>
  <si>
    <t>Criterii de concentrare strategică a investiţiilor şi concordanţa cu documentele strategice relevante (se obţine prin media aritmetică a subcriteriilor 6.1 şi 6.2)</t>
  </si>
  <si>
    <t>Anexa 7.1.2 GRILA DE EVALUARE TEHNICĂ ŞI FINANCIARĂ – punctaj minim 50p</t>
  </si>
  <si>
    <t xml:space="preserve">Contribuția proiectului la realizarea obiectivelor specifice SUERD </t>
  </si>
  <si>
    <t>Impactul proiectului în Regiunea Dunării</t>
  </si>
  <si>
    <t>Proiectul contribuie la cel puțin una din acțiunile și sau/țintele altei Arii Prioritare a SUERD (alta decât Aria Prioritară 3)</t>
  </si>
  <si>
    <t>Stațiunea este inclusă sau poate dovedi că face demersuri pentru a fi inclusă într-un itinerar turistic ce cuprinde cel puțin două țări SUERD</t>
  </si>
  <si>
    <t>Stațiunea are capacitate dovedită de găzduire evenimente relevante în regiunea Dunării (conferințe, școli de vară, simpozioane științifice etc)</t>
  </si>
  <si>
    <t xml:space="preserve">Sunt în curs de derulare sau se preconizează acțiuni de formare profesională a salariaților în alte țări SUERD / sau alte forme de schimb de experiență </t>
  </si>
  <si>
    <t>1.4.</t>
  </si>
  <si>
    <t>1.4.1 Contribuţia proiectului la acţiunile Ariei Prioritare 3 a SUERD</t>
  </si>
  <si>
    <t>1.4.2 Contribuţia proiectului la țintele Ariei Prioritare 3 a SUERD</t>
  </si>
  <si>
    <t>1.4.3 Contribuţia proiectului la cel puțin una din acțiunile și sau/țintele altei Arii Prioritare a SUERD (alta decât Aria Prioritară 3)</t>
  </si>
  <si>
    <t>Proiectul contribuie la două sau mai multe din acțiunile și sau/țintele altei Arii Prioritare a SUERD (alta decât Aria Prioritară 3)</t>
  </si>
  <si>
    <t>Proiectul nu contribuie la niciuna din acțiunile și sau/țintele altei Arii Prioritare a SUERD (alta decât Aria Prioritară 3)</t>
  </si>
  <si>
    <t xml:space="preserve">1.5. </t>
  </si>
  <si>
    <t>Preconizarea creşterii numărului de vizitatori din alte ţări europene în afara României, în cadrul staţiunii turistice ca urmare a implementării proiectului (pe o perioada de 5 ani de la finalizarea investiţiei)</t>
  </si>
  <si>
    <t>Prin implementarea proiectului se preconizează o creştere a numărului de vizitatori din alte ţări europene în staţiune cu peste 20%</t>
  </si>
  <si>
    <t>Prin implementarea proiectului se preconizează o creştere a numărului de vizitatori din alte ţări europene în staţiune cuprinsă între 15-20%</t>
  </si>
  <si>
    <t>Prin implementarea proiectului se preconizează o creştere a numărului de vizitatori din alte ţări europene în staţiune cuprinsă între 10-14%</t>
  </si>
  <si>
    <t>Prin implementarea proiectului se preconizează o creştere a numărului de vizitatori din alte ţări europene în staţiune cuprinsă între 5-9%</t>
  </si>
  <si>
    <t>Prin implementarea proiectului se preconizează o creştere a numărului de vizitatori din alte ţări europene în staţiune sub 5%</t>
  </si>
  <si>
    <t>Se completează 2.1.1.1.a sau 2.1.1.1.b, în funcţie de documentaţia tehnico-economică depusă (SF/DALI sau PT)</t>
  </si>
  <si>
    <t xml:space="preserve">Proiectul Tehnic îndeplinește criteriile de conformitate  și calitate din Grila  de analiză  a conformității Proiectului tehnic (Anexa 4.2.2.b), stabilite pe baza prevederilor Ordinului nr. 863/2008 sau ale HG nr. 907/2016, după caz. Datele sunt suficiente, corecte şi justificate, iar descrierea investiţiei din Proiectul tehnic corespunde cu descrierile din formularul cererii de finanţare şi anexele la acestea. </t>
  </si>
  <si>
    <t xml:space="preserve">Studiul de Fezabilitate / Documentaţia de Avizare a Lucrărilor de Intervenţii (după caz) îndeplinește criteriile de conformitate  și calitate din Grila  de analiză  a calității Studiului de Fezabilitate / Documentaţiei de Avizare a Lucrărilor de Intervenţii (Anexa 4.2.2.a), stabilite pe baza prevederilor HG nr. 28/2008 sau HG nr. 907/2016, după caz. Datele sunt suficiente, corecte şi justificate, iar descrierea investiţiei din SF/DALI corespunde cu descrierile din formularul cererii de finanţare şi anexele la acestea.  
</t>
  </si>
  <si>
    <t>Coerenţa documentaţiei tehnico-economice - faza SF/DALI</t>
  </si>
  <si>
    <t xml:space="preserve">Coerenţa documentaţiei tehnico-economice - faza  PT </t>
  </si>
  <si>
    <t xml:space="preserve">
La grila de evaluare tehnică şi financiară se ataşează grilele privind conformitatea documentiei tehnico economice- după caz. Punctajul obtinut în grilele de conformitate   -sectiunea II  va fi preluat in grila ETF la capitolul 2.1.1.Modalitatea de punctare este detaliată în anexele menţionate.</t>
  </si>
  <si>
    <t>Clarificări solicitate şi Răspunsuri:</t>
  </si>
  <si>
    <t>Observaţii vizită</t>
  </si>
  <si>
    <t xml:space="preserve"> Se vor mentiona subcriteriile la care se modifica punctajele in urma vizitei la fata locului cu justificarea aferenta si se vor anexa dovezi in acest sens, daca este cazul</t>
  </si>
  <si>
    <t>Mediere (dacă este cazul)</t>
  </si>
  <si>
    <t>Evaluator pentru situatii exceptionale</t>
  </si>
  <si>
    <t>se va replica inclusiv grila cu criteriile si notele pe care acesta se pronunta</t>
  </si>
  <si>
    <t>Observaţii (dacă este cazul)</t>
  </si>
  <si>
    <t>Secretar comisie</t>
  </si>
  <si>
    <t>Preşedinte comisie</t>
  </si>
  <si>
    <t>Semnături</t>
  </si>
  <si>
    <t>Evaluator 1</t>
  </si>
  <si>
    <t>Secretar</t>
  </si>
  <si>
    <t>Nume,prenume:</t>
  </si>
  <si>
    <t>Data:</t>
  </si>
  <si>
    <t>Semnătura:</t>
  </si>
  <si>
    <t>Evaluator 2</t>
  </si>
  <si>
    <t>Preşedinte</t>
  </si>
  <si>
    <t>Evaluator 3</t>
  </si>
  <si>
    <t>Evaluator  pentru situatii exceptionale, daca este cazul</t>
  </si>
  <si>
    <t>Proiectul nu contribuie la cel putin o acţiune a Ariei Prioritare 3 a SUERD</t>
  </si>
  <si>
    <t>Proiectul contribuie la două ţinte ale Ariei Prioritare 3 a SUERD</t>
  </si>
  <si>
    <t>Proiectul contribuie la cel puțin o țintă a Ariei Prioritare 3 a SUERD</t>
  </si>
  <si>
    <t>Proiectul contribuie la trei sau mai multe ţinte ale Ariei Prioritare 3 a SUERD</t>
  </si>
  <si>
    <t>Proiectul contribuie la trei sau mai multe acțiuni ale Ariei Prioritare 3 a SUERD</t>
  </si>
  <si>
    <t>Proiectul contribuie la două acțiuni ale Ariei Prioritare 3 a SUERD</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</si>
</sst>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charset val="238"/>
      <scheme val="minor"/>
    </font>
    <font>
      <b/>
      <sz val="11"/>
      <color theme="1"/>
      <name val="Calibri"/>
      <family val="2"/>
      <charset val="238"/>
      <scheme val="minor"/>
    </font>
    <font>
      <b/>
      <i/>
      <sz val="14"/>
      <color theme="1"/>
      <name val="Calibri"/>
      <family val="2"/>
      <charset val="238"/>
      <scheme val="minor"/>
    </font>
    <font>
      <b/>
      <sz val="14"/>
      <color theme="1"/>
      <name val="Calibri"/>
      <family val="2"/>
      <charset val="238"/>
      <scheme val="minor"/>
    </font>
    <font>
      <b/>
      <sz val="18"/>
      <color theme="1"/>
      <name val="Calibri"/>
      <family val="2"/>
      <charset val="238"/>
      <scheme val="minor"/>
    </font>
    <font>
      <b/>
      <sz val="11"/>
      <color indexed="8"/>
      <name val="Calibri"/>
      <family val="2"/>
      <charset val="238"/>
      <scheme val="minor"/>
    </font>
    <font>
      <sz val="11"/>
      <color theme="1"/>
      <name val="Calibri"/>
      <family val="2"/>
      <charset val="238"/>
    </font>
    <font>
      <i/>
      <sz val="11"/>
      <color theme="1"/>
      <name val="Calibri"/>
      <family val="2"/>
      <charset val="238"/>
      <scheme val="minor"/>
    </font>
    <font>
      <b/>
      <i/>
      <sz val="12"/>
      <color theme="1"/>
      <name val="Calibri"/>
      <family val="2"/>
      <charset val="238"/>
      <scheme val="minor"/>
    </font>
    <font>
      <b/>
      <sz val="12"/>
      <color theme="1"/>
      <name val="Calibri"/>
      <family val="2"/>
      <charset val="238"/>
      <scheme val="minor"/>
    </font>
    <font>
      <sz val="11"/>
      <name val="Calibri"/>
      <family val="2"/>
      <charset val="238"/>
      <scheme val="minor"/>
    </font>
    <font>
      <sz val="9"/>
      <color theme="1"/>
      <name val="Times New Roman"/>
      <family val="1"/>
      <charset val="238"/>
    </font>
    <font>
      <sz val="9"/>
      <name val="Times New Roman"/>
      <family val="1"/>
      <charset val="238"/>
    </font>
    <font>
      <sz val="11"/>
      <color rgb="FFFF0000"/>
      <name val="Calibri"/>
      <family val="2"/>
      <charset val="238"/>
      <scheme val="minor"/>
    </font>
    <font>
      <b/>
      <sz val="11"/>
      <name val="Calibri"/>
      <family val="2"/>
      <charset val="238"/>
      <scheme val="minor"/>
    </font>
    <font>
      <b/>
      <sz val="11"/>
      <color theme="1"/>
      <name val="Calibri"/>
      <family val="2"/>
      <charset val="238"/>
    </font>
    <font>
      <i/>
      <sz val="11"/>
      <name val="Calibri"/>
      <family val="2"/>
      <charset val="238"/>
      <scheme val="minor"/>
    </font>
    <font>
      <sz val="9"/>
      <color theme="1"/>
      <name val="Calibri"/>
      <family val="2"/>
      <charset val="238"/>
      <scheme val="minor"/>
    </font>
    <font>
      <i/>
      <sz val="9"/>
      <color theme="1"/>
      <name val="Calibri"/>
      <family val="2"/>
      <charset val="238"/>
      <scheme val="minor"/>
    </font>
    <font>
      <b/>
      <strike/>
      <sz val="11"/>
      <name val="Calibri"/>
      <family val="2"/>
      <charset val="238"/>
      <scheme val="minor"/>
    </font>
    <font>
      <b/>
      <sz val="11"/>
      <name val="Calibri"/>
      <family val="2"/>
      <scheme val="minor"/>
    </font>
    <font>
      <sz val="11"/>
      <name val="Calibri"/>
      <family val="2"/>
      <scheme val="minor"/>
    </font>
    <font>
      <i/>
      <sz val="11"/>
      <name val="Calibri"/>
      <family val="2"/>
      <scheme val="minor"/>
    </font>
    <font>
      <i/>
      <sz val="9"/>
      <name val="Calibri"/>
      <family val="2"/>
      <scheme val="minor"/>
    </font>
  </fonts>
  <fills count="7">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s>
  <cellStyleXfs count="1">
    <xf numFmtId="0" fontId="0" fillId="0" borderId="0"/>
  </cellStyleXfs>
  <cellXfs count="255">
    <xf numFmtId="0" fontId="0" fillId="0" borderId="0" xfId="0"/>
    <xf numFmtId="0" fontId="0" fillId="0" borderId="0" xfId="0" applyAlignment="1">
      <alignment wrapText="1"/>
    </xf>
    <xf numFmtId="0" fontId="0" fillId="0" borderId="0" xfId="0" applyBorder="1" applyAlignment="1">
      <alignment wrapText="1"/>
    </xf>
    <xf numFmtId="0" fontId="0" fillId="0" borderId="0" xfId="0" applyBorder="1"/>
    <xf numFmtId="0" fontId="0" fillId="0" borderId="0" xfId="0" applyBorder="1" applyAlignment="1">
      <alignment vertical="center"/>
    </xf>
    <xf numFmtId="0" fontId="0" fillId="0" borderId="1" xfId="0" applyBorder="1" applyAlignment="1">
      <alignment horizontal="left" vertical="center" wrapText="1"/>
    </xf>
    <xf numFmtId="0" fontId="0" fillId="0" borderId="0" xfId="0" applyAlignment="1">
      <alignment horizontal="left" vertical="center"/>
    </xf>
    <xf numFmtId="0" fontId="0" fillId="0" borderId="0" xfId="0" applyBorder="1" applyAlignment="1">
      <alignment horizontal="left" vertical="center"/>
    </xf>
    <xf numFmtId="0" fontId="2" fillId="0" borderId="14" xfId="0" applyFont="1" applyBorder="1" applyAlignment="1">
      <alignment horizontal="left" vertical="center"/>
    </xf>
    <xf numFmtId="0" fontId="0" fillId="0" borderId="6" xfId="0" applyBorder="1" applyAlignment="1">
      <alignment horizontal="left" vertical="center"/>
    </xf>
    <xf numFmtId="0" fontId="0" fillId="0" borderId="11" xfId="0" applyBorder="1" applyAlignment="1">
      <alignment horizontal="lef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15" xfId="0" applyFont="1" applyBorder="1" applyAlignment="1">
      <alignment vertical="center"/>
    </xf>
    <xf numFmtId="0" fontId="2" fillId="0" borderId="1" xfId="0" applyFont="1"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0" xfId="0" applyBorder="1" applyAlignment="1">
      <alignment vertical="center" wrapText="1"/>
    </xf>
    <xf numFmtId="0" fontId="0" fillId="0" borderId="0" xfId="0" applyBorder="1" applyAlignment="1">
      <alignment horizontal="left" vertical="center" wrapText="1"/>
    </xf>
    <xf numFmtId="0" fontId="5" fillId="0" borderId="8" xfId="0" applyFont="1" applyBorder="1" applyAlignment="1">
      <alignment vertical="center"/>
    </xf>
    <xf numFmtId="0" fontId="5" fillId="0" borderId="0" xfId="0" applyFont="1" applyBorder="1" applyAlignment="1">
      <alignment vertical="center"/>
    </xf>
    <xf numFmtId="0" fontId="5" fillId="0" borderId="0" xfId="0" applyFont="1" applyBorder="1" applyAlignment="1">
      <alignment horizontal="left" vertical="center"/>
    </xf>
    <xf numFmtId="0" fontId="5" fillId="0" borderId="9" xfId="0" applyFont="1" applyBorder="1" applyAlignment="1">
      <alignment vertical="center"/>
    </xf>
    <xf numFmtId="0" fontId="1" fillId="0" borderId="1" xfId="0" applyFont="1" applyBorder="1" applyAlignment="1">
      <alignment horizontal="left" vertical="center" wrapText="1"/>
    </xf>
    <xf numFmtId="0" fontId="7" fillId="0" borderId="1" xfId="0" applyFont="1" applyBorder="1" applyAlignment="1">
      <alignment horizontal="left" vertical="center" wrapText="1"/>
    </xf>
    <xf numFmtId="0" fontId="0" fillId="6"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6" borderId="1" xfId="0" applyFill="1" applyBorder="1" applyAlignment="1">
      <alignment horizontal="left" vertical="center" wrapText="1"/>
    </xf>
    <xf numFmtId="0" fontId="0" fillId="0" borderId="1" xfId="0" applyBorder="1"/>
    <xf numFmtId="0" fontId="10" fillId="0" borderId="1" xfId="0" applyFont="1" applyBorder="1" applyAlignment="1">
      <alignment horizontal="left" vertical="center" wrapText="1"/>
    </xf>
    <xf numFmtId="0" fontId="0" fillId="0" borderId="2" xfId="0" applyBorder="1" applyAlignment="1">
      <alignment horizontal="left" vertical="center" wrapText="1"/>
    </xf>
    <xf numFmtId="0" fontId="1" fillId="6" borderId="1" xfId="0" applyFont="1" applyFill="1" applyBorder="1" applyAlignment="1">
      <alignment horizontal="left" vertical="center" wrapText="1"/>
    </xf>
    <xf numFmtId="0" fontId="1" fillId="0" borderId="0" xfId="0" applyFont="1" applyAlignment="1">
      <alignment horizontal="center" vertical="center"/>
    </xf>
    <xf numFmtId="0" fontId="2" fillId="0" borderId="20" xfId="0" applyFont="1" applyBorder="1" applyAlignment="1">
      <alignment vertical="center"/>
    </xf>
    <xf numFmtId="0" fontId="0" fillId="0" borderId="15" xfId="0" applyBorder="1" applyAlignment="1">
      <alignment vertical="center" wrapText="1"/>
    </xf>
    <xf numFmtId="0" fontId="0" fillId="0" borderId="1" xfId="0" applyBorder="1" applyAlignment="1">
      <alignment vertical="center" wrapText="1"/>
    </xf>
    <xf numFmtId="0" fontId="0" fillId="0" borderId="2" xfId="0" applyBorder="1" applyAlignment="1">
      <alignment horizontal="center" vertical="center" wrapText="1"/>
    </xf>
    <xf numFmtId="0" fontId="3" fillId="5" borderId="15"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0" fillId="0" borderId="15" xfId="0" applyBorder="1" applyAlignment="1">
      <alignment horizontal="center" vertical="center" wrapText="1"/>
    </xf>
    <xf numFmtId="16" fontId="0" fillId="3" borderId="15" xfId="0" applyNumberFormat="1" applyFill="1" applyBorder="1" applyAlignment="1">
      <alignment horizontal="center" vertical="center" wrapText="1"/>
    </xf>
    <xf numFmtId="0" fontId="0" fillId="0" borderId="16" xfId="0" applyBorder="1" applyAlignment="1">
      <alignment vertical="center" wrapText="1"/>
    </xf>
    <xf numFmtId="0" fontId="0" fillId="0" borderId="17" xfId="0" applyBorder="1" applyAlignment="1">
      <alignment vertical="center" wrapText="1"/>
    </xf>
    <xf numFmtId="0" fontId="0" fillId="0" borderId="19" xfId="0" applyBorder="1" applyAlignment="1">
      <alignment vertical="center" wrapText="1"/>
    </xf>
    <xf numFmtId="16" fontId="0" fillId="4" borderId="15" xfId="0" applyNumberFormat="1" applyFill="1" applyBorder="1" applyAlignment="1">
      <alignment horizontal="center" vertical="center" wrapText="1"/>
    </xf>
    <xf numFmtId="16" fontId="0" fillId="6" borderId="15" xfId="0" applyNumberFormat="1" applyFill="1" applyBorder="1" applyAlignment="1">
      <alignment horizontal="center" vertical="center" wrapText="1"/>
    </xf>
    <xf numFmtId="0" fontId="1" fillId="0" borderId="4" xfId="0" applyFont="1" applyBorder="1" applyAlignment="1">
      <alignment horizontal="left" vertical="center"/>
    </xf>
    <xf numFmtId="0" fontId="0" fillId="0" borderId="21" xfId="0" applyBorder="1" applyAlignment="1">
      <alignment horizontal="center" vertical="center" wrapText="1"/>
    </xf>
    <xf numFmtId="0" fontId="11" fillId="3" borderId="1" xfId="0" applyFont="1" applyFill="1" applyBorder="1" applyAlignment="1">
      <alignment horizontal="center" vertical="center" wrapText="1"/>
    </xf>
    <xf numFmtId="0" fontId="0" fillId="0" borderId="2" xfId="0" applyBorder="1" applyAlignment="1">
      <alignment vertical="center" wrapText="1"/>
    </xf>
    <xf numFmtId="0" fontId="0" fillId="0" borderId="24" xfId="0" applyBorder="1" applyAlignment="1">
      <alignment vertical="center" wrapText="1"/>
    </xf>
    <xf numFmtId="0" fontId="0" fillId="0" borderId="18" xfId="0" applyBorder="1" applyAlignment="1">
      <alignment vertical="center" wrapText="1"/>
    </xf>
    <xf numFmtId="0" fontId="1" fillId="3" borderId="2" xfId="0" applyFont="1" applyFill="1" applyBorder="1" applyAlignment="1">
      <alignment horizontal="center" vertical="center" wrapText="1"/>
    </xf>
    <xf numFmtId="0" fontId="1" fillId="3" borderId="21" xfId="0" applyFont="1" applyFill="1" applyBorder="1" applyAlignment="1">
      <alignment horizontal="center" vertical="center" wrapText="1"/>
    </xf>
    <xf numFmtId="0" fontId="0" fillId="6" borderId="15" xfId="0" applyFill="1" applyBorder="1" applyAlignment="1">
      <alignment horizontal="center" vertical="center" wrapText="1"/>
    </xf>
    <xf numFmtId="0" fontId="0" fillId="6" borderId="2" xfId="0" applyFill="1" applyBorder="1" applyAlignment="1">
      <alignment vertical="center" wrapText="1"/>
    </xf>
    <xf numFmtId="0" fontId="0" fillId="6" borderId="0" xfId="0" applyFill="1" applyBorder="1"/>
    <xf numFmtId="0" fontId="0" fillId="6" borderId="0" xfId="0" applyFill="1"/>
    <xf numFmtId="0" fontId="0" fillId="6" borderId="1" xfId="0" applyFill="1" applyBorder="1" applyAlignment="1">
      <alignment vertical="center" wrapText="1"/>
    </xf>
    <xf numFmtId="0" fontId="6" fillId="0" borderId="1" xfId="0" applyFont="1" applyBorder="1"/>
    <xf numFmtId="0" fontId="0" fillId="3" borderId="2" xfId="0" applyFill="1" applyBorder="1" applyAlignment="1">
      <alignment horizontal="center" vertical="center" wrapText="1"/>
    </xf>
    <xf numFmtId="0" fontId="1" fillId="0" borderId="2" xfId="0" applyFont="1" applyBorder="1" applyAlignment="1">
      <alignment horizontal="center" vertical="center" wrapText="1"/>
    </xf>
    <xf numFmtId="0" fontId="0" fillId="6" borderId="2" xfId="0" applyFont="1" applyFill="1" applyBorder="1" applyAlignment="1">
      <alignment horizontal="center" vertical="center" wrapText="1"/>
    </xf>
    <xf numFmtId="0" fontId="0" fillId="0" borderId="1" xfId="0" applyFont="1" applyBorder="1"/>
    <xf numFmtId="0" fontId="0" fillId="0" borderId="2" xfId="0" applyBorder="1" applyAlignment="1">
      <alignment wrapText="1"/>
    </xf>
    <xf numFmtId="0" fontId="0" fillId="4" borderId="2" xfId="0" applyFill="1" applyBorder="1" applyAlignment="1">
      <alignment horizontal="center" vertical="center" wrapText="1"/>
    </xf>
    <xf numFmtId="0" fontId="0" fillId="6" borderId="2" xfId="0" applyFill="1" applyBorder="1" applyAlignment="1">
      <alignment horizontal="center" vertical="center" wrapText="1"/>
    </xf>
    <xf numFmtId="0" fontId="0" fillId="0" borderId="4" xfId="0" applyBorder="1" applyAlignment="1">
      <alignment horizontal="center" vertical="center" wrapText="1"/>
    </xf>
    <xf numFmtId="16" fontId="1" fillId="6" borderId="15" xfId="0" applyNumberFormat="1" applyFont="1" applyFill="1" applyBorder="1" applyAlignment="1">
      <alignment horizontal="center" vertical="center" wrapText="1"/>
    </xf>
    <xf numFmtId="0" fontId="1" fillId="6" borderId="2" xfId="0" applyFont="1" applyFill="1" applyBorder="1" applyAlignment="1">
      <alignment horizontal="center" vertical="center" wrapText="1"/>
    </xf>
    <xf numFmtId="0" fontId="10" fillId="0" borderId="2" xfId="0" applyFont="1" applyBorder="1" applyAlignment="1">
      <alignment horizontal="center" vertical="center" wrapText="1"/>
    </xf>
    <xf numFmtId="0" fontId="10" fillId="0" borderId="1" xfId="0" applyFont="1" applyBorder="1"/>
    <xf numFmtId="0" fontId="10" fillId="0" borderId="0" xfId="0" applyFont="1" applyBorder="1"/>
    <xf numFmtId="0" fontId="10" fillId="6" borderId="1" xfId="0" applyFont="1" applyFill="1" applyBorder="1" applyAlignment="1">
      <alignment horizontal="left" vertical="center" wrapText="1"/>
    </xf>
    <xf numFmtId="0" fontId="10" fillId="6" borderId="2" xfId="0" applyFont="1" applyFill="1" applyBorder="1" applyAlignment="1">
      <alignment horizontal="center" vertical="center" wrapText="1"/>
    </xf>
    <xf numFmtId="0" fontId="1" fillId="0" borderId="4" xfId="0" applyFont="1" applyBorder="1" applyAlignment="1">
      <alignment vertical="center" wrapText="1"/>
    </xf>
    <xf numFmtId="0" fontId="15" fillId="0" borderId="3" xfId="0" applyFont="1" applyBorder="1" applyAlignment="1">
      <alignment horizontal="left" vertical="top" wrapText="1"/>
    </xf>
    <xf numFmtId="0" fontId="0" fillId="0" borderId="2" xfId="0" applyFont="1" applyBorder="1" applyAlignment="1">
      <alignment horizontal="center" vertical="center" wrapText="1"/>
    </xf>
    <xf numFmtId="0" fontId="10" fillId="0" borderId="1" xfId="0" applyFont="1" applyBorder="1" applyAlignment="1">
      <alignment wrapText="1"/>
    </xf>
    <xf numFmtId="0" fontId="0" fillId="6" borderId="1" xfId="0" applyFill="1" applyBorder="1"/>
    <xf numFmtId="0" fontId="0" fillId="0" borderId="1" xfId="0" applyBorder="1" applyAlignment="1">
      <alignment horizontal="center"/>
    </xf>
    <xf numFmtId="0" fontId="0" fillId="0" borderId="1" xfId="0" applyNumberFormat="1" applyBorder="1" applyAlignment="1">
      <alignment horizontal="center" vertical="center"/>
    </xf>
    <xf numFmtId="0" fontId="0" fillId="0" borderId="1" xfId="0" applyFont="1" applyBorder="1" applyAlignment="1">
      <alignment horizontal="center" vertical="center"/>
    </xf>
    <xf numFmtId="0" fontId="0" fillId="0" borderId="1" xfId="0" applyBorder="1" applyAlignment="1">
      <alignment horizontal="center" vertical="center"/>
    </xf>
    <xf numFmtId="0" fontId="0" fillId="6" borderId="1" xfId="0" applyFill="1" applyBorder="1" applyAlignment="1">
      <alignment horizontal="center" vertical="center"/>
    </xf>
    <xf numFmtId="0" fontId="17" fillId="0" borderId="1" xfId="0" applyFont="1" applyBorder="1" applyAlignment="1">
      <alignment horizontal="center" vertical="center" wrapText="1"/>
    </xf>
    <xf numFmtId="0" fontId="10" fillId="0" borderId="1" xfId="0" applyFont="1" applyBorder="1" applyAlignment="1">
      <alignment horizontal="center" vertical="center"/>
    </xf>
    <xf numFmtId="0" fontId="0" fillId="0" borderId="1" xfId="0" applyFont="1" applyBorder="1" applyAlignment="1">
      <alignment vertical="top" wrapText="1"/>
    </xf>
    <xf numFmtId="4" fontId="9" fillId="6" borderId="2" xfId="0" applyNumberFormat="1" applyFont="1" applyFill="1" applyBorder="1" applyAlignment="1">
      <alignment horizontal="center" vertical="center" wrapText="1"/>
    </xf>
    <xf numFmtId="0" fontId="4" fillId="0" borderId="26" xfId="0" applyFont="1" applyBorder="1" applyAlignment="1">
      <alignment horizontal="center" vertical="center" wrapText="1"/>
    </xf>
    <xf numFmtId="0" fontId="4" fillId="0" borderId="26" xfId="0" applyFont="1" applyBorder="1" applyAlignment="1">
      <alignment horizontal="left" vertical="center" wrapText="1"/>
    </xf>
    <xf numFmtId="0" fontId="9" fillId="0" borderId="2" xfId="0" applyFont="1" applyFill="1" applyBorder="1" applyAlignment="1">
      <alignment horizontal="center" vertical="center" wrapText="1"/>
    </xf>
    <xf numFmtId="0" fontId="0" fillId="0" borderId="2" xfId="0" applyFill="1" applyBorder="1" applyAlignment="1">
      <alignment horizontal="center" vertical="center" wrapText="1"/>
    </xf>
    <xf numFmtId="0" fontId="0" fillId="0" borderId="1" xfId="0" applyFill="1" applyBorder="1" applyAlignment="1">
      <alignment horizontal="center" vertical="center"/>
    </xf>
    <xf numFmtId="1" fontId="0" fillId="0" borderId="1" xfId="0" applyNumberFormat="1" applyBorder="1" applyAlignment="1">
      <alignment horizontal="center" vertical="center"/>
    </xf>
    <xf numFmtId="1" fontId="9" fillId="6" borderId="2" xfId="0" applyNumberFormat="1" applyFont="1" applyFill="1" applyBorder="1" applyAlignment="1">
      <alignment horizontal="center" vertical="center" wrapText="1"/>
    </xf>
    <xf numFmtId="1" fontId="1" fillId="0" borderId="1" xfId="0" applyNumberFormat="1" applyFont="1" applyBorder="1" applyAlignment="1">
      <alignment horizontal="center" vertical="center"/>
    </xf>
    <xf numFmtId="1" fontId="4" fillId="0" borderId="26" xfId="0" applyNumberFormat="1" applyFont="1" applyBorder="1" applyAlignment="1">
      <alignment horizontal="center" vertical="center" wrapText="1"/>
    </xf>
    <xf numFmtId="0" fontId="4" fillId="0" borderId="27" xfId="0" applyFont="1" applyBorder="1" applyAlignment="1">
      <alignment horizontal="center" vertical="center"/>
    </xf>
    <xf numFmtId="1" fontId="9" fillId="6" borderId="1" xfId="0" applyNumberFormat="1" applyFont="1" applyFill="1" applyBorder="1" applyAlignment="1">
      <alignment horizontal="center" vertical="center" wrapText="1"/>
    </xf>
    <xf numFmtId="0" fontId="0" fillId="0" borderId="1" xfId="0" applyFont="1" applyBorder="1" applyAlignment="1">
      <alignment horizontal="center" vertical="center" wrapText="1"/>
    </xf>
    <xf numFmtId="0" fontId="0" fillId="0" borderId="1" xfId="0" applyFont="1" applyBorder="1" applyAlignment="1">
      <alignment horizontal="left" vertical="top" wrapText="1"/>
    </xf>
    <xf numFmtId="0" fontId="0" fillId="0" borderId="1" xfId="0" applyFill="1" applyBorder="1" applyAlignment="1">
      <alignment horizontal="center" vertical="center" wrapText="1"/>
    </xf>
    <xf numFmtId="0" fontId="9" fillId="0" borderId="1" xfId="0" applyFont="1" applyFill="1" applyBorder="1" applyAlignment="1">
      <alignment horizontal="center" vertical="center" wrapText="1"/>
    </xf>
    <xf numFmtId="0" fontId="0" fillId="6" borderId="1" xfId="0" applyFill="1" applyBorder="1" applyAlignment="1">
      <alignment horizontal="center" vertical="center" wrapText="1"/>
    </xf>
    <xf numFmtId="0" fontId="10" fillId="6" borderId="2" xfId="0" applyFont="1" applyFill="1" applyBorder="1" applyAlignment="1">
      <alignment horizontal="left" vertical="center" wrapText="1"/>
    </xf>
    <xf numFmtId="16" fontId="0" fillId="0" borderId="15" xfId="0" applyNumberFormat="1" applyFill="1" applyBorder="1" applyAlignment="1">
      <alignment horizontal="center" vertical="center" wrapText="1"/>
    </xf>
    <xf numFmtId="16" fontId="0" fillId="0" borderId="2" xfId="0" applyNumberFormat="1" applyFill="1" applyBorder="1" applyAlignment="1">
      <alignment horizontal="left" vertical="center" wrapText="1"/>
    </xf>
    <xf numFmtId="0" fontId="1" fillId="5" borderId="15" xfId="0" applyFont="1" applyFill="1" applyBorder="1" applyAlignment="1">
      <alignment horizontal="center" vertical="center" wrapText="1"/>
    </xf>
    <xf numFmtId="16" fontId="0" fillId="0" borderId="1" xfId="0" applyNumberFormat="1" applyFill="1" applyBorder="1" applyAlignment="1">
      <alignment horizontal="left" vertical="center" wrapText="1"/>
    </xf>
    <xf numFmtId="0" fontId="21" fillId="0" borderId="2" xfId="0" applyFont="1" applyFill="1" applyBorder="1" applyAlignment="1">
      <alignment horizontal="center" vertical="center" wrapText="1"/>
    </xf>
    <xf numFmtId="0" fontId="21" fillId="0" borderId="1" xfId="0" applyFont="1" applyBorder="1"/>
    <xf numFmtId="16" fontId="21" fillId="0" borderId="1" xfId="0" applyNumberFormat="1" applyFont="1" applyFill="1" applyBorder="1" applyAlignment="1">
      <alignment horizontal="left" vertical="center" wrapText="1"/>
    </xf>
    <xf numFmtId="0" fontId="21" fillId="6" borderId="2" xfId="0" applyFont="1" applyFill="1" applyBorder="1" applyAlignment="1">
      <alignment vertical="center" wrapText="1"/>
    </xf>
    <xf numFmtId="0" fontId="21" fillId="6" borderId="1" xfId="0" applyFont="1" applyFill="1" applyBorder="1" applyAlignment="1">
      <alignment vertical="center" wrapText="1"/>
    </xf>
    <xf numFmtId="3" fontId="21" fillId="0" borderId="2" xfId="0" applyNumberFormat="1" applyFont="1" applyFill="1" applyBorder="1" applyAlignment="1">
      <alignment horizontal="center" vertical="center" wrapText="1"/>
    </xf>
    <xf numFmtId="16" fontId="10" fillId="0" borderId="15" xfId="0" applyNumberFormat="1" applyFont="1" applyFill="1" applyBorder="1" applyAlignment="1">
      <alignment horizontal="center" vertical="center" wrapText="1"/>
    </xf>
    <xf numFmtId="0" fontId="10" fillId="0" borderId="24" xfId="0" applyFont="1" applyBorder="1" applyAlignment="1">
      <alignment horizontal="left" vertical="center" wrapText="1"/>
    </xf>
    <xf numFmtId="16" fontId="21" fillId="0" borderId="2" xfId="0" applyNumberFormat="1" applyFont="1" applyFill="1" applyBorder="1" applyAlignment="1">
      <alignment horizontal="left" vertical="center" wrapText="1"/>
    </xf>
    <xf numFmtId="16" fontId="21" fillId="0" borderId="3" xfId="0" applyNumberFormat="1" applyFont="1" applyFill="1" applyBorder="1" applyAlignment="1">
      <alignment horizontal="left" vertical="center" wrapText="1"/>
    </xf>
    <xf numFmtId="0" fontId="11" fillId="0" borderId="1" xfId="0" applyFont="1" applyBorder="1" applyAlignment="1">
      <alignment horizontal="left" vertical="top" wrapText="1"/>
    </xf>
    <xf numFmtId="0" fontId="9" fillId="5" borderId="2" xfId="0" applyFont="1" applyFill="1" applyBorder="1" applyAlignment="1">
      <alignment horizontal="center" vertical="center" wrapText="1"/>
    </xf>
    <xf numFmtId="0" fontId="1" fillId="6" borderId="2" xfId="0" applyFont="1" applyFill="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1" fillId="0" borderId="1" xfId="0" applyFont="1" applyBorder="1" applyAlignment="1">
      <alignment horizontal="center" vertical="center" wrapText="1"/>
    </xf>
    <xf numFmtId="0" fontId="0" fillId="0" borderId="1" xfId="0" applyBorder="1" applyAlignment="1"/>
    <xf numFmtId="0" fontId="1" fillId="0" borderId="2" xfId="0" applyFont="1" applyBorder="1" applyAlignment="1">
      <alignment horizontal="left" vertical="center" wrapText="1"/>
    </xf>
    <xf numFmtId="0" fontId="0" fillId="0" borderId="8" xfId="0" applyBorder="1"/>
    <xf numFmtId="0" fontId="0" fillId="0" borderId="9" xfId="0" applyBorder="1"/>
    <xf numFmtId="0" fontId="0" fillId="0" borderId="8" xfId="0" applyBorder="1" applyAlignment="1">
      <alignment wrapText="1"/>
    </xf>
    <xf numFmtId="0" fontId="0" fillId="0" borderId="10" xfId="0" applyBorder="1"/>
    <xf numFmtId="0" fontId="0" fillId="0" borderId="11" xfId="0" applyBorder="1"/>
    <xf numFmtId="0" fontId="10" fillId="0" borderId="11" xfId="0" applyFont="1" applyBorder="1"/>
    <xf numFmtId="0" fontId="0" fillId="0" borderId="12" xfId="0" applyBorder="1"/>
    <xf numFmtId="0" fontId="11" fillId="3" borderId="30" xfId="0" applyFont="1" applyFill="1" applyBorder="1" applyAlignment="1">
      <alignment horizontal="center" vertical="center" wrapText="1"/>
    </xf>
    <xf numFmtId="0" fontId="10" fillId="0" borderId="9" xfId="0" applyFont="1" applyBorder="1"/>
    <xf numFmtId="0" fontId="0" fillId="0" borderId="16" xfId="0" applyBorder="1" applyAlignment="1">
      <alignment horizontal="center" vertical="center" wrapText="1"/>
    </xf>
    <xf numFmtId="16" fontId="1" fillId="3" borderId="15" xfId="0" applyNumberFormat="1" applyFont="1" applyFill="1" applyBorder="1" applyAlignment="1">
      <alignment horizontal="center" vertical="center" wrapText="1"/>
    </xf>
    <xf numFmtId="0" fontId="21" fillId="0" borderId="9" xfId="0" applyFont="1" applyBorder="1"/>
    <xf numFmtId="0" fontId="0" fillId="0" borderId="9" xfId="0" applyBorder="1" applyAlignment="1">
      <alignment horizontal="left" vertical="top" wrapText="1"/>
    </xf>
    <xf numFmtId="0" fontId="0" fillId="0" borderId="0" xfId="0" applyFont="1" applyBorder="1" applyAlignment="1">
      <alignment horizontal="justify" vertical="center" wrapText="1"/>
    </xf>
    <xf numFmtId="0" fontId="0" fillId="6" borderId="9" xfId="0" applyFill="1" applyBorder="1"/>
    <xf numFmtId="0" fontId="0" fillId="0" borderId="7" xfId="0" applyBorder="1" applyAlignment="1">
      <alignment wrapText="1"/>
    </xf>
    <xf numFmtId="0" fontId="22" fillId="0" borderId="21" xfId="0" applyFont="1" applyBorder="1" applyAlignment="1">
      <alignment horizontal="left" vertical="center" wrapText="1"/>
    </xf>
    <xf numFmtId="0" fontId="21" fillId="0" borderId="22" xfId="0" applyFont="1" applyBorder="1" applyAlignment="1"/>
    <xf numFmtId="0" fontId="23" fillId="0" borderId="1" xfId="0" applyFont="1" applyBorder="1" applyAlignment="1">
      <alignment horizontal="left" vertical="top" wrapText="1"/>
    </xf>
    <xf numFmtId="0" fontId="22" fillId="0" borderId="1" xfId="0" applyFont="1" applyBorder="1" applyAlignment="1">
      <alignment horizontal="left" vertical="top" wrapText="1"/>
    </xf>
    <xf numFmtId="0" fontId="22" fillId="0" borderId="30" xfId="0" applyFont="1" applyBorder="1" applyAlignment="1">
      <alignment horizontal="left" vertical="top" wrapText="1"/>
    </xf>
    <xf numFmtId="0" fontId="22" fillId="6" borderId="2" xfId="0" applyFont="1" applyFill="1" applyBorder="1" applyAlignment="1">
      <alignment horizontal="left" vertical="center" wrapText="1"/>
    </xf>
    <xf numFmtId="0" fontId="22" fillId="0" borderId="4" xfId="0" applyFont="1" applyBorder="1" applyAlignment="1"/>
    <xf numFmtId="0" fontId="22" fillId="0" borderId="3" xfId="0" applyFont="1" applyBorder="1" applyAlignment="1"/>
    <xf numFmtId="0" fontId="20" fillId="5" borderId="2" xfId="0" applyFont="1" applyFill="1" applyBorder="1" applyAlignment="1">
      <alignment horizontal="left" vertical="center" wrapText="1"/>
    </xf>
    <xf numFmtId="0" fontId="20" fillId="5" borderId="4" xfId="0" applyFont="1" applyFill="1" applyBorder="1" applyAlignment="1">
      <alignment horizontal="left" vertical="center" wrapText="1"/>
    </xf>
    <xf numFmtId="0" fontId="20" fillId="5" borderId="3" xfId="0" applyFont="1" applyFill="1" applyBorder="1" applyAlignment="1">
      <alignment horizontal="left" vertical="center" wrapText="1"/>
    </xf>
    <xf numFmtId="16" fontId="21" fillId="0" borderId="2" xfId="0" applyNumberFormat="1" applyFont="1" applyFill="1" applyBorder="1" applyAlignment="1">
      <alignment horizontal="left" vertical="center" wrapText="1"/>
    </xf>
    <xf numFmtId="16" fontId="21" fillId="0" borderId="4" xfId="0" applyNumberFormat="1" applyFont="1" applyFill="1" applyBorder="1" applyAlignment="1">
      <alignment horizontal="left" vertical="center" wrapText="1"/>
    </xf>
    <xf numFmtId="16" fontId="21" fillId="0" borderId="3" xfId="0" applyNumberFormat="1" applyFont="1" applyFill="1" applyBorder="1" applyAlignment="1">
      <alignment horizontal="left" vertical="center" wrapText="1"/>
    </xf>
    <xf numFmtId="0" fontId="11" fillId="0" borderId="1" xfId="0" applyFont="1" applyBorder="1" applyAlignment="1">
      <alignment horizontal="left" vertical="top" wrapText="1"/>
    </xf>
    <xf numFmtId="0" fontId="0" fillId="0" borderId="1" xfId="0" applyBorder="1" applyAlignment="1">
      <alignment horizontal="left" vertical="top" wrapText="1"/>
    </xf>
    <xf numFmtId="0" fontId="0" fillId="0" borderId="30" xfId="0" applyBorder="1" applyAlignment="1">
      <alignment horizontal="left" vertical="top" wrapText="1"/>
    </xf>
    <xf numFmtId="0" fontId="18" fillId="0" borderId="1" xfId="0" applyFont="1" applyBorder="1" applyAlignment="1">
      <alignment horizontal="left" vertical="top" wrapText="1"/>
    </xf>
    <xf numFmtId="0" fontId="7" fillId="0" borderId="1" xfId="0" applyFont="1" applyBorder="1" applyAlignment="1">
      <alignment horizontal="left" vertical="top" wrapText="1"/>
    </xf>
    <xf numFmtId="0" fontId="7" fillId="0" borderId="30" xfId="0" applyFont="1" applyBorder="1" applyAlignment="1">
      <alignment horizontal="left" vertical="top" wrapText="1"/>
    </xf>
    <xf numFmtId="0" fontId="7" fillId="0" borderId="21" xfId="0" applyFont="1" applyBorder="1" applyAlignment="1">
      <alignment horizontal="left" vertical="center" wrapText="1"/>
    </xf>
    <xf numFmtId="0" fontId="0" fillId="0" borderId="22" xfId="0" applyBorder="1" applyAlignment="1"/>
    <xf numFmtId="0" fontId="18" fillId="0" borderId="2" xfId="0" applyFont="1" applyBorder="1" applyAlignment="1">
      <alignment horizontal="left" vertical="top" wrapText="1"/>
    </xf>
    <xf numFmtId="0" fontId="18" fillId="0" borderId="4" xfId="0" applyFont="1" applyBorder="1" applyAlignment="1">
      <alignment horizontal="left" vertical="top" wrapText="1"/>
    </xf>
    <xf numFmtId="0" fontId="7" fillId="0" borderId="4" xfId="0" applyFont="1" applyBorder="1" applyAlignment="1">
      <alignment horizontal="left" vertical="top" wrapText="1"/>
    </xf>
    <xf numFmtId="0" fontId="7" fillId="0" borderId="31" xfId="0" applyFont="1" applyBorder="1" applyAlignment="1">
      <alignment horizontal="left" vertical="top" wrapText="1"/>
    </xf>
    <xf numFmtId="0" fontId="7" fillId="0" borderId="2" xfId="0" applyFont="1" applyBorder="1" applyAlignment="1">
      <alignment horizontal="left" vertical="center" wrapText="1"/>
    </xf>
    <xf numFmtId="0" fontId="0" fillId="0" borderId="4" xfId="0" applyBorder="1" applyAlignment="1">
      <alignment wrapText="1"/>
    </xf>
    <xf numFmtId="0" fontId="0" fillId="0" borderId="3" xfId="0" applyBorder="1" applyAlignment="1">
      <alignment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9" fillId="5" borderId="2"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0" fillId="4" borderId="2" xfId="0" applyFill="1" applyBorder="1" applyAlignment="1">
      <alignment horizontal="left" vertical="center" wrapText="1"/>
    </xf>
    <xf numFmtId="0" fontId="0" fillId="4" borderId="4" xfId="0" applyFill="1" applyBorder="1" applyAlignment="1">
      <alignment horizontal="left" vertical="center" wrapText="1"/>
    </xf>
    <xf numFmtId="0" fontId="0" fillId="4" borderId="3" xfId="0" applyFill="1" applyBorder="1" applyAlignment="1">
      <alignment horizontal="left" vertical="center" wrapText="1"/>
    </xf>
    <xf numFmtId="0" fontId="0" fillId="0" borderId="21" xfId="0" applyBorder="1" applyAlignment="1">
      <alignment horizontal="left" vertical="center" wrapText="1"/>
    </xf>
    <xf numFmtId="0" fontId="1" fillId="6" borderId="2" xfId="0" applyFont="1" applyFill="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9" fillId="5" borderId="2" xfId="0" applyFont="1" applyFill="1" applyBorder="1" applyAlignment="1">
      <alignment horizontal="left" vertical="center" wrapText="1"/>
    </xf>
    <xf numFmtId="0" fontId="9" fillId="5" borderId="4" xfId="0" applyFont="1" applyFill="1" applyBorder="1" applyAlignment="1">
      <alignment horizontal="left" vertical="center" wrapText="1"/>
    </xf>
    <xf numFmtId="0" fontId="9" fillId="5" borderId="3" xfId="0" applyFont="1" applyFill="1" applyBorder="1" applyAlignment="1">
      <alignment horizontal="left" vertical="center" wrapText="1"/>
    </xf>
    <xf numFmtId="0" fontId="7" fillId="0" borderId="23" xfId="0" applyFont="1" applyBorder="1" applyAlignment="1">
      <alignment horizontal="left" vertical="center" wrapText="1"/>
    </xf>
    <xf numFmtId="0" fontId="0" fillId="0" borderId="0" xfId="0" applyBorder="1" applyAlignment="1"/>
    <xf numFmtId="0" fontId="7" fillId="0" borderId="4" xfId="0" applyFont="1" applyBorder="1" applyAlignment="1"/>
    <xf numFmtId="0" fontId="7" fillId="0" borderId="3" xfId="0" applyFont="1" applyBorder="1" applyAlignment="1"/>
    <xf numFmtId="0" fontId="0" fillId="0" borderId="4" xfId="0" applyBorder="1" applyAlignment="1"/>
    <xf numFmtId="0" fontId="0" fillId="0" borderId="3" xfId="0" applyBorder="1" applyAlignment="1"/>
    <xf numFmtId="0" fontId="0" fillId="0" borderId="4" xfId="0" applyBorder="1" applyAlignment="1">
      <alignment horizontal="left" vertical="center" wrapText="1"/>
    </xf>
    <xf numFmtId="0" fontId="11" fillId="0" borderId="30" xfId="0" applyFont="1" applyBorder="1" applyAlignment="1">
      <alignment horizontal="center" vertical="center" wrapText="1"/>
    </xf>
    <xf numFmtId="0" fontId="0" fillId="0" borderId="30" xfId="0" applyBorder="1" applyAlignment="1"/>
    <xf numFmtId="0" fontId="2" fillId="0" borderId="2" xfId="0" applyFont="1" applyBorder="1" applyAlignment="1">
      <alignment horizontal="left" vertical="center" wrapText="1"/>
    </xf>
    <xf numFmtId="0" fontId="0" fillId="0" borderId="4" xfId="0" applyBorder="1" applyAlignment="1">
      <alignment vertical="center" wrapText="1"/>
    </xf>
    <xf numFmtId="0" fontId="8" fillId="0" borderId="2" xfId="0" applyFont="1" applyBorder="1" applyAlignment="1">
      <alignment horizontal="left" vertical="center" wrapText="1"/>
    </xf>
    <xf numFmtId="0" fontId="0" fillId="0" borderId="3" xfId="0" applyBorder="1" applyAlignment="1">
      <alignment vertical="center" wrapText="1"/>
    </xf>
    <xf numFmtId="0" fontId="3" fillId="2" borderId="2" xfId="0" applyFont="1" applyFill="1" applyBorder="1" applyAlignment="1">
      <alignment horizontal="left" vertical="center" wrapText="1"/>
    </xf>
    <xf numFmtId="0" fontId="0" fillId="2" borderId="2" xfId="0" applyFill="1" applyBorder="1" applyAlignment="1">
      <alignment horizontal="left" vertical="center" wrapText="1"/>
    </xf>
    <xf numFmtId="0" fontId="11" fillId="0" borderId="1" xfId="0" applyFont="1" applyBorder="1" applyAlignment="1">
      <alignment horizontal="center" vertical="center" wrapText="1"/>
    </xf>
    <xf numFmtId="0" fontId="0" fillId="0" borderId="1" xfId="0" applyBorder="1" applyAlignment="1"/>
    <xf numFmtId="0" fontId="11" fillId="0" borderId="6" xfId="0" applyFont="1" applyBorder="1" applyAlignment="1">
      <alignment horizontal="center" vertical="center" wrapText="1"/>
    </xf>
    <xf numFmtId="0" fontId="0" fillId="0" borderId="6" xfId="0" applyBorder="1" applyAlignment="1">
      <alignment horizontal="center" vertical="center" wrapText="1"/>
    </xf>
    <xf numFmtId="0" fontId="0" fillId="0" borderId="0" xfId="0" applyBorder="1" applyAlignment="1">
      <alignment horizontal="center" vertical="center" wrapText="1"/>
    </xf>
    <xf numFmtId="0" fontId="0" fillId="0" borderId="7" xfId="0" applyBorder="1" applyAlignment="1">
      <alignment horizontal="center" vertical="center" wrapText="1"/>
    </xf>
    <xf numFmtId="0" fontId="0" fillId="0" borderId="9" xfId="0" applyBorder="1" applyAlignment="1">
      <alignment horizontal="center" vertical="center" wrapText="1"/>
    </xf>
    <xf numFmtId="0" fontId="12" fillId="0" borderId="1" xfId="0" applyFont="1" applyBorder="1" applyAlignment="1">
      <alignment horizontal="left" vertical="top" wrapText="1"/>
    </xf>
    <xf numFmtId="0" fontId="10" fillId="0" borderId="1" xfId="0" applyFont="1" applyBorder="1" applyAlignment="1">
      <alignment horizontal="left" vertical="top" wrapText="1"/>
    </xf>
    <xf numFmtId="0" fontId="10" fillId="0" borderId="30" xfId="0" applyFont="1" applyBorder="1" applyAlignment="1">
      <alignment horizontal="left" vertical="top" wrapText="1"/>
    </xf>
    <xf numFmtId="0" fontId="0" fillId="6" borderId="10" xfId="0" applyFill="1" applyBorder="1" applyAlignment="1">
      <alignment horizontal="left" vertical="center" wrapText="1"/>
    </xf>
    <xf numFmtId="0" fontId="0" fillId="6" borderId="11" xfId="0" applyFill="1" applyBorder="1" applyAlignment="1">
      <alignment horizontal="left" vertical="center" wrapText="1"/>
    </xf>
    <xf numFmtId="0" fontId="0" fillId="0" borderId="5" xfId="0" applyBorder="1" applyAlignment="1">
      <alignment horizontal="center"/>
    </xf>
    <xf numFmtId="0" fontId="0" fillId="0" borderId="6" xfId="0" applyBorder="1" applyAlignment="1">
      <alignment horizontal="center"/>
    </xf>
    <xf numFmtId="0" fontId="0" fillId="0" borderId="8" xfId="0" applyBorder="1" applyAlignment="1">
      <alignment horizontal="center"/>
    </xf>
    <xf numFmtId="0" fontId="0" fillId="0" borderId="0" xfId="0" applyBorder="1" applyAlignment="1">
      <alignment horizontal="center"/>
    </xf>
    <xf numFmtId="0" fontId="0" fillId="0" borderId="27" xfId="0" applyBorder="1" applyAlignment="1">
      <alignment horizontal="center" vertical="center" wrapText="1"/>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11" fillId="6" borderId="1" xfId="0" applyFont="1" applyFill="1" applyBorder="1" applyAlignment="1">
      <alignment horizontal="left" vertical="top" wrapText="1"/>
    </xf>
    <xf numFmtId="0" fontId="0" fillId="6" borderId="1" xfId="0" applyFill="1" applyBorder="1" applyAlignment="1">
      <alignment horizontal="left" vertical="top" wrapText="1"/>
    </xf>
    <xf numFmtId="0" fontId="0" fillId="6" borderId="30" xfId="0" applyFill="1" applyBorder="1" applyAlignment="1">
      <alignment horizontal="left" vertical="top" wrapText="1"/>
    </xf>
    <xf numFmtId="0" fontId="11" fillId="0" borderId="17" xfId="0" applyFont="1" applyBorder="1" applyAlignment="1">
      <alignment horizontal="left" vertical="top" wrapText="1"/>
    </xf>
    <xf numFmtId="0" fontId="0" fillId="0" borderId="17" xfId="0" applyBorder="1" applyAlignment="1">
      <alignment horizontal="left" vertical="top" wrapText="1"/>
    </xf>
    <xf numFmtId="0" fontId="7" fillId="6" borderId="2" xfId="0" applyFont="1" applyFill="1" applyBorder="1" applyAlignment="1">
      <alignment horizontal="left" vertical="center" wrapText="1"/>
    </xf>
    <xf numFmtId="0" fontId="13" fillId="0" borderId="25" xfId="0" applyFont="1" applyBorder="1" applyAlignment="1">
      <alignment horizontal="center" vertical="center" wrapText="1"/>
    </xf>
    <xf numFmtId="0" fontId="13" fillId="0" borderId="4" xfId="0" applyFont="1" applyBorder="1" applyAlignment="1">
      <alignment horizontal="center" vertical="center"/>
    </xf>
    <xf numFmtId="0" fontId="13" fillId="0" borderId="3" xfId="0" applyFont="1" applyBorder="1" applyAlignment="1">
      <alignment horizontal="center" vertical="center"/>
    </xf>
    <xf numFmtId="0" fontId="7" fillId="0" borderId="2" xfId="0" applyFont="1" applyBorder="1" applyAlignment="1"/>
    <xf numFmtId="0" fontId="0" fillId="0" borderId="2" xfId="0" applyBorder="1" applyAlignment="1"/>
    <xf numFmtId="0" fontId="16" fillId="6" borderId="2" xfId="0" applyFont="1" applyFill="1" applyBorder="1" applyAlignment="1">
      <alignment horizontal="left" vertical="center" wrapText="1"/>
    </xf>
    <xf numFmtId="0" fontId="7" fillId="0" borderId="2" xfId="0" applyFont="1" applyBorder="1" applyAlignment="1">
      <alignment wrapText="1"/>
    </xf>
    <xf numFmtId="0" fontId="14" fillId="3" borderId="1" xfId="0" applyFont="1" applyFill="1" applyBorder="1" applyAlignment="1">
      <alignment horizontal="left" vertical="center" wrapText="1"/>
    </xf>
    <xf numFmtId="0" fontId="14" fillId="3" borderId="24" xfId="0" applyFont="1" applyFill="1" applyBorder="1" applyAlignment="1">
      <alignment horizontal="left" vertical="center" wrapText="1"/>
    </xf>
    <xf numFmtId="0" fontId="1" fillId="6" borderId="4" xfId="0" applyFont="1" applyFill="1" applyBorder="1" applyAlignment="1">
      <alignment horizontal="left" vertical="center" wrapText="1"/>
    </xf>
    <xf numFmtId="0" fontId="1" fillId="6" borderId="3" xfId="0" applyFont="1" applyFill="1" applyBorder="1" applyAlignment="1">
      <alignment horizontal="left" vertical="center" wrapText="1"/>
    </xf>
    <xf numFmtId="0" fontId="14" fillId="3" borderId="2" xfId="0" applyFont="1" applyFill="1" applyBorder="1" applyAlignment="1">
      <alignment vertical="center" wrapText="1"/>
    </xf>
    <xf numFmtId="0" fontId="10" fillId="0" borderId="4" xfId="0" applyFont="1" applyBorder="1" applyAlignment="1">
      <alignment vertical="center" wrapText="1"/>
    </xf>
    <xf numFmtId="0" fontId="10" fillId="0" borderId="3" xfId="0" applyFont="1" applyBorder="1" applyAlignment="1">
      <alignment vertical="center" wrapText="1"/>
    </xf>
    <xf numFmtId="16" fontId="0" fillId="3" borderId="2" xfId="0" applyNumberFormat="1" applyFill="1" applyBorder="1" applyAlignment="1">
      <alignment horizontal="left" vertical="center" wrapText="1"/>
    </xf>
    <xf numFmtId="16" fontId="0" fillId="3" borderId="4" xfId="0" applyNumberFormat="1" applyFill="1" applyBorder="1" applyAlignment="1">
      <alignment horizontal="left" vertical="center" wrapText="1"/>
    </xf>
    <xf numFmtId="16" fontId="0" fillId="3" borderId="3" xfId="0" applyNumberFormat="1" applyFill="1" applyBorder="1" applyAlignment="1">
      <alignment horizontal="left" vertical="center" wrapText="1"/>
    </xf>
    <xf numFmtId="0" fontId="1" fillId="0" borderId="2" xfId="0" applyFont="1" applyBorder="1" applyAlignment="1">
      <alignment horizontal="left" vertical="center" wrapText="1"/>
    </xf>
    <xf numFmtId="0" fontId="0" fillId="3" borderId="2" xfId="0" applyFill="1" applyBorder="1" applyAlignment="1">
      <alignment horizontal="left" vertical="center" wrapText="1"/>
    </xf>
    <xf numFmtId="0" fontId="0" fillId="3" borderId="4" xfId="0" applyFill="1" applyBorder="1" applyAlignment="1">
      <alignment horizontal="left" vertical="center" wrapText="1"/>
    </xf>
    <xf numFmtId="0" fontId="0" fillId="3" borderId="3" xfId="0" applyFill="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84667</xdr:colOff>
      <xdr:row>0</xdr:row>
      <xdr:rowOff>42334</xdr:rowOff>
    </xdr:from>
    <xdr:to>
      <xdr:col>3</xdr:col>
      <xdr:colOff>2889251</xdr:colOff>
      <xdr:row>0</xdr:row>
      <xdr:rowOff>550334</xdr:rowOff>
    </xdr:to>
    <xdr:pic>
      <xdr:nvPicPr>
        <xdr:cNvPr id="3" name="Picture 2" descr="\\192.168.8.42\Presa\ID_VIZ_2017_MDRAPFE\sigla_MDRAPFE2 (2).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74750" y="42334"/>
          <a:ext cx="2804584" cy="50800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4"/>
  <sheetViews>
    <sheetView tabSelected="1" topLeftCell="A234" zoomScale="90" zoomScaleNormal="90" zoomScaleSheetLayoutView="100" workbookViewId="0">
      <selection activeCell="D264" sqref="D264"/>
    </sheetView>
  </sheetViews>
  <sheetFormatPr defaultRowHeight="15" x14ac:dyDescent="0.25"/>
  <cols>
    <col min="1" max="1" width="4.42578125" customWidth="1"/>
    <col min="2" max="2" width="2.42578125" customWidth="1"/>
    <col min="3" max="3" width="9.5703125" customWidth="1"/>
    <col min="4" max="4" width="46.85546875" style="6" customWidth="1"/>
    <col min="5" max="5" width="7" customWidth="1"/>
    <col min="6" max="6" width="8" style="3" customWidth="1"/>
    <col min="7" max="7" width="8.140625" style="3" customWidth="1"/>
    <col min="8" max="8" width="8.7109375" style="3" customWidth="1"/>
    <col min="9" max="9" width="6.5703125" style="3" customWidth="1"/>
    <col min="10" max="10" width="7.5703125" style="3" customWidth="1"/>
    <col min="11" max="11" width="7.7109375" style="3" customWidth="1"/>
    <col min="12" max="12" width="8.42578125" style="3" customWidth="1"/>
    <col min="13" max="13" width="7.140625" style="3" customWidth="1"/>
    <col min="14" max="14" width="29.85546875" style="3" hidden="1" customWidth="1"/>
    <col min="15" max="15" width="0.140625" style="3" customWidth="1"/>
    <col min="16" max="16" width="9.140625" style="3"/>
  </cols>
  <sheetData>
    <row r="1" spans="1:18" ht="48" customHeight="1" x14ac:dyDescent="0.25">
      <c r="E1" s="38" t="s">
        <v>58</v>
      </c>
    </row>
    <row r="2" spans="1:18" ht="15.75" thickBot="1" x14ac:dyDescent="0.3"/>
    <row r="3" spans="1:18" s="1" customFormat="1" ht="18.75" x14ac:dyDescent="0.25">
      <c r="A3" s="11"/>
      <c r="B3" s="12"/>
      <c r="C3" s="12"/>
      <c r="D3" s="8" t="s">
        <v>0</v>
      </c>
      <c r="E3" s="39"/>
      <c r="F3" s="211" t="s">
        <v>118</v>
      </c>
      <c r="G3" s="212"/>
      <c r="H3" s="212"/>
      <c r="I3" s="212"/>
      <c r="J3" s="211" t="s">
        <v>117</v>
      </c>
      <c r="K3" s="212"/>
      <c r="L3" s="212"/>
      <c r="M3" s="212"/>
      <c r="N3" s="214"/>
      <c r="O3" s="149"/>
      <c r="P3" s="2"/>
    </row>
    <row r="4" spans="1:18" ht="33" customHeight="1" x14ac:dyDescent="0.25">
      <c r="A4" s="13"/>
      <c r="B4" s="14"/>
      <c r="C4" s="14"/>
      <c r="D4" s="203" t="s">
        <v>36</v>
      </c>
      <c r="E4" s="204"/>
      <c r="F4" s="213"/>
      <c r="G4" s="213"/>
      <c r="H4" s="213"/>
      <c r="I4" s="213"/>
      <c r="J4" s="213"/>
      <c r="K4" s="213"/>
      <c r="L4" s="213"/>
      <c r="M4" s="213"/>
      <c r="N4" s="215"/>
      <c r="O4" s="135"/>
    </row>
    <row r="5" spans="1:18" ht="134.25" customHeight="1" x14ac:dyDescent="0.25">
      <c r="A5" s="13"/>
      <c r="B5" s="14"/>
      <c r="C5" s="14"/>
      <c r="D5" s="205" t="s">
        <v>37</v>
      </c>
      <c r="E5" s="206"/>
      <c r="F5" s="131" t="s">
        <v>97</v>
      </c>
      <c r="G5" s="131" t="s">
        <v>98</v>
      </c>
      <c r="H5" s="131" t="s">
        <v>99</v>
      </c>
      <c r="I5" s="54"/>
      <c r="J5" s="131" t="s">
        <v>97</v>
      </c>
      <c r="K5" s="131" t="s">
        <v>98</v>
      </c>
      <c r="L5" s="131" t="s">
        <v>99</v>
      </c>
      <c r="M5" s="54"/>
      <c r="N5" s="141"/>
      <c r="O5" s="135"/>
    </row>
    <row r="6" spans="1:18" ht="36.75" customHeight="1" x14ac:dyDescent="0.25">
      <c r="A6" s="40"/>
      <c r="B6" s="41"/>
      <c r="C6" s="41"/>
      <c r="D6" s="207" t="s">
        <v>129</v>
      </c>
      <c r="E6" s="206"/>
      <c r="F6" s="209" t="s">
        <v>50</v>
      </c>
      <c r="G6" s="209" t="s">
        <v>51</v>
      </c>
      <c r="H6" s="209" t="s">
        <v>52</v>
      </c>
      <c r="I6" s="209" t="s">
        <v>53</v>
      </c>
      <c r="J6" s="209" t="s">
        <v>50</v>
      </c>
      <c r="K6" s="209" t="s">
        <v>51</v>
      </c>
      <c r="L6" s="209" t="s">
        <v>52</v>
      </c>
      <c r="M6" s="209" t="s">
        <v>54</v>
      </c>
      <c r="N6" s="201" t="s">
        <v>54</v>
      </c>
      <c r="O6" s="135"/>
    </row>
    <row r="7" spans="1:18" ht="32.25" customHeight="1" x14ac:dyDescent="0.25">
      <c r="A7" s="40"/>
      <c r="B7" s="41"/>
      <c r="C7" s="41"/>
      <c r="D7" s="208" t="s">
        <v>1</v>
      </c>
      <c r="E7" s="206"/>
      <c r="F7" s="210"/>
      <c r="G7" s="210"/>
      <c r="H7" s="210"/>
      <c r="I7" s="210"/>
      <c r="J7" s="210"/>
      <c r="K7" s="210"/>
      <c r="L7" s="210"/>
      <c r="M7" s="210"/>
      <c r="N7" s="202"/>
      <c r="O7" s="135"/>
    </row>
    <row r="8" spans="1:18" ht="60.75" customHeight="1" x14ac:dyDescent="0.25">
      <c r="A8" s="40"/>
      <c r="B8" s="41"/>
      <c r="C8" s="41"/>
      <c r="D8" s="208" t="s">
        <v>49</v>
      </c>
      <c r="E8" s="206"/>
      <c r="F8" s="210"/>
      <c r="G8" s="210"/>
      <c r="H8" s="210"/>
      <c r="I8" s="210"/>
      <c r="J8" s="210"/>
      <c r="K8" s="210"/>
      <c r="L8" s="210"/>
      <c r="M8" s="210"/>
      <c r="N8" s="202"/>
      <c r="O8" s="135"/>
    </row>
    <row r="9" spans="1:18" ht="52.5" customHeight="1" x14ac:dyDescent="0.25">
      <c r="A9" s="43" t="s">
        <v>2</v>
      </c>
      <c r="B9" s="191" t="s">
        <v>101</v>
      </c>
      <c r="C9" s="192"/>
      <c r="D9" s="193"/>
      <c r="E9" s="127">
        <f>SUM(E10,E19,E29, E36, E61)/5</f>
        <v>40</v>
      </c>
      <c r="F9" s="101">
        <f>SUM(F10,F19,F29)/3</f>
        <v>0</v>
      </c>
      <c r="G9" s="101">
        <f>SUM(G10,G19,G29)/3</f>
        <v>0</v>
      </c>
      <c r="H9" s="94"/>
      <c r="I9" s="101">
        <f>SUM(I10,I19,I29)/3</f>
        <v>0</v>
      </c>
      <c r="J9" s="101">
        <f>SUM(J10,J19,J29)/3</f>
        <v>0</v>
      </c>
      <c r="K9" s="101">
        <f>SUM(K10,K19,K29)/3</f>
        <v>0</v>
      </c>
      <c r="L9" s="34"/>
      <c r="M9" s="105">
        <f>SUM(M10,M19,M29)/3</f>
        <v>0</v>
      </c>
      <c r="N9" s="135"/>
      <c r="O9" s="135"/>
    </row>
    <row r="10" spans="1:18" ht="57" customHeight="1" x14ac:dyDescent="0.25">
      <c r="A10" s="44" t="s">
        <v>3</v>
      </c>
      <c r="B10" s="245" t="s">
        <v>123</v>
      </c>
      <c r="C10" s="246"/>
      <c r="D10" s="247"/>
      <c r="E10" s="58">
        <v>50</v>
      </c>
      <c r="F10" s="100">
        <f>SUM(F11:F14)</f>
        <v>0</v>
      </c>
      <c r="G10" s="100">
        <f>SUM(G11:G14)</f>
        <v>0</v>
      </c>
      <c r="H10" s="34"/>
      <c r="I10" s="100">
        <f>SUM(I11:I14)</f>
        <v>0</v>
      </c>
      <c r="J10" s="100">
        <f>SUM(J11:J14)</f>
        <v>0</v>
      </c>
      <c r="K10" s="100">
        <f>SUM(K11:K14)</f>
        <v>0</v>
      </c>
      <c r="L10" s="34"/>
      <c r="M10" s="100">
        <f>SUM(M11:M14)</f>
        <v>0</v>
      </c>
      <c r="N10" s="135"/>
      <c r="O10" s="135"/>
    </row>
    <row r="11" spans="1:18" ht="63" customHeight="1" x14ac:dyDescent="0.25">
      <c r="A11" s="45"/>
      <c r="B11" s="41"/>
      <c r="C11" s="41"/>
      <c r="D11" s="35" t="s">
        <v>84</v>
      </c>
      <c r="E11" s="76">
        <v>50</v>
      </c>
      <c r="F11" s="92"/>
      <c r="G11" s="92"/>
      <c r="H11" s="77"/>
      <c r="I11" s="92">
        <f>F11+G11/2</f>
        <v>0</v>
      </c>
      <c r="J11" s="92"/>
      <c r="K11" s="92"/>
      <c r="L11" s="77"/>
      <c r="M11" s="92">
        <f>J11+K11/2</f>
        <v>0</v>
      </c>
      <c r="N11" s="142"/>
      <c r="O11" s="135"/>
      <c r="R11" s="78"/>
    </row>
    <row r="12" spans="1:18" ht="56.25" customHeight="1" x14ac:dyDescent="0.25">
      <c r="A12" s="45"/>
      <c r="B12" s="41"/>
      <c r="C12" s="41"/>
      <c r="D12" s="35" t="s">
        <v>85</v>
      </c>
      <c r="E12" s="76">
        <v>40</v>
      </c>
      <c r="F12" s="92"/>
      <c r="G12" s="92"/>
      <c r="H12" s="77"/>
      <c r="I12" s="92">
        <f t="shared" ref="I12:I14" si="0">F12+G12/2</f>
        <v>0</v>
      </c>
      <c r="J12" s="92"/>
      <c r="K12" s="92"/>
      <c r="L12" s="77"/>
      <c r="M12" s="92">
        <f t="shared" ref="M12:M14" si="1">J12+K12/2</f>
        <v>0</v>
      </c>
      <c r="N12" s="142"/>
      <c r="O12" s="135"/>
    </row>
    <row r="13" spans="1:18" ht="61.5" customHeight="1" x14ac:dyDescent="0.25">
      <c r="A13" s="45"/>
      <c r="B13" s="41"/>
      <c r="C13" s="41"/>
      <c r="D13" s="35" t="s">
        <v>86</v>
      </c>
      <c r="E13" s="76">
        <v>30</v>
      </c>
      <c r="F13" s="92"/>
      <c r="G13" s="92"/>
      <c r="H13" s="77"/>
      <c r="I13" s="92">
        <f t="shared" si="0"/>
        <v>0</v>
      </c>
      <c r="J13" s="92"/>
      <c r="K13" s="92"/>
      <c r="L13" s="77"/>
      <c r="M13" s="92">
        <f t="shared" si="1"/>
        <v>0</v>
      </c>
      <c r="N13" s="142"/>
      <c r="O13" s="135"/>
    </row>
    <row r="14" spans="1:18" ht="48.75" customHeight="1" x14ac:dyDescent="0.25">
      <c r="A14" s="45"/>
      <c r="B14" s="41"/>
      <c r="C14" s="41"/>
      <c r="D14" s="35" t="s">
        <v>76</v>
      </c>
      <c r="E14" s="76">
        <v>20</v>
      </c>
      <c r="F14" s="92"/>
      <c r="G14" s="92"/>
      <c r="H14" s="77"/>
      <c r="I14" s="92">
        <f t="shared" si="0"/>
        <v>0</v>
      </c>
      <c r="J14" s="92"/>
      <c r="K14" s="92"/>
      <c r="L14" s="77"/>
      <c r="M14" s="92">
        <f t="shared" si="1"/>
        <v>0</v>
      </c>
      <c r="N14" s="142"/>
      <c r="O14" s="135"/>
    </row>
    <row r="15" spans="1:18" ht="18" customHeight="1" x14ac:dyDescent="0.25">
      <c r="A15" s="45"/>
      <c r="B15" s="132"/>
      <c r="C15" s="132"/>
      <c r="D15" s="238" t="s">
        <v>116</v>
      </c>
      <c r="E15" s="198"/>
      <c r="F15" s="198"/>
      <c r="G15" s="198"/>
      <c r="H15" s="198"/>
      <c r="I15" s="198"/>
      <c r="J15" s="198"/>
      <c r="K15" s="198"/>
      <c r="L15" s="198"/>
      <c r="M15" s="199"/>
      <c r="N15" s="142"/>
      <c r="O15" s="135"/>
    </row>
    <row r="16" spans="1:18" ht="13.5" customHeight="1" x14ac:dyDescent="0.25">
      <c r="A16" s="45"/>
      <c r="B16" s="41"/>
      <c r="C16" s="41"/>
      <c r="D16" s="216" t="s">
        <v>55</v>
      </c>
      <c r="E16" s="216"/>
      <c r="F16" s="216"/>
      <c r="G16" s="216"/>
      <c r="H16" s="216"/>
      <c r="I16" s="216"/>
      <c r="J16" s="216"/>
      <c r="K16" s="217"/>
      <c r="L16" s="217"/>
      <c r="M16" s="217"/>
      <c r="N16" s="218"/>
      <c r="O16" s="135"/>
    </row>
    <row r="17" spans="1:17" ht="12.75" customHeight="1" x14ac:dyDescent="0.25">
      <c r="A17" s="45"/>
      <c r="B17" s="41"/>
      <c r="C17" s="41"/>
      <c r="D17" s="216" t="s">
        <v>56</v>
      </c>
      <c r="E17" s="216"/>
      <c r="F17" s="216"/>
      <c r="G17" s="216"/>
      <c r="H17" s="216"/>
      <c r="I17" s="216"/>
      <c r="J17" s="216"/>
      <c r="K17" s="217"/>
      <c r="L17" s="217"/>
      <c r="M17" s="217"/>
      <c r="N17" s="218"/>
      <c r="O17" s="135"/>
    </row>
    <row r="18" spans="1:17" ht="12.75" customHeight="1" x14ac:dyDescent="0.25">
      <c r="A18" s="143"/>
      <c r="B18" s="48"/>
      <c r="C18" s="48"/>
      <c r="D18" s="216" t="s">
        <v>57</v>
      </c>
      <c r="E18" s="216"/>
      <c r="F18" s="216"/>
      <c r="G18" s="216"/>
      <c r="H18" s="216"/>
      <c r="I18" s="216"/>
      <c r="J18" s="216"/>
      <c r="K18" s="217"/>
      <c r="L18" s="217"/>
      <c r="M18" s="217"/>
      <c r="N18" s="218"/>
      <c r="O18" s="135"/>
    </row>
    <row r="19" spans="1:17" s="3" customFormat="1" ht="54.75" customHeight="1" x14ac:dyDescent="0.25">
      <c r="A19" s="144" t="s">
        <v>4</v>
      </c>
      <c r="B19" s="241" t="s">
        <v>143</v>
      </c>
      <c r="C19" s="241"/>
      <c r="D19" s="242"/>
      <c r="E19" s="59">
        <v>50</v>
      </c>
      <c r="F19" s="100">
        <f>SUM(F20:F24)</f>
        <v>0</v>
      </c>
      <c r="G19" s="89">
        <f>SUM(G20:G24)</f>
        <v>0</v>
      </c>
      <c r="H19" s="89"/>
      <c r="I19" s="100">
        <f>SUM(I20:I24)</f>
        <v>0</v>
      </c>
      <c r="J19" s="100">
        <f>SUM(J20:J24)</f>
        <v>0</v>
      </c>
      <c r="K19" s="89">
        <f>SUM(K20:K24)</f>
        <v>0</v>
      </c>
      <c r="L19" s="89"/>
      <c r="M19" s="100">
        <f>SUM(M20:M24)</f>
        <v>0</v>
      </c>
      <c r="N19" s="135"/>
      <c r="O19" s="135"/>
    </row>
    <row r="20" spans="1:17" ht="46.5" customHeight="1" x14ac:dyDescent="0.25">
      <c r="A20" s="49"/>
      <c r="B20" s="56"/>
      <c r="C20" s="56"/>
      <c r="D20" s="123" t="s">
        <v>144</v>
      </c>
      <c r="E20" s="53">
        <v>50</v>
      </c>
      <c r="F20" s="89"/>
      <c r="G20" s="89"/>
      <c r="H20" s="34"/>
      <c r="I20" s="92">
        <f>F20+G20/2</f>
        <v>0</v>
      </c>
      <c r="J20" s="89"/>
      <c r="K20" s="89"/>
      <c r="L20" s="34"/>
      <c r="M20" s="92">
        <f>J20+K20/2</f>
        <v>0</v>
      </c>
      <c r="N20" s="135"/>
      <c r="O20" s="135"/>
      <c r="Q20" s="78"/>
    </row>
    <row r="21" spans="1:17" ht="57" customHeight="1" x14ac:dyDescent="0.25">
      <c r="A21" s="40"/>
      <c r="B21" s="41"/>
      <c r="C21" s="41"/>
      <c r="D21" s="35" t="s">
        <v>145</v>
      </c>
      <c r="E21" s="42">
        <v>40</v>
      </c>
      <c r="F21" s="89"/>
      <c r="G21" s="89"/>
      <c r="H21" s="34"/>
      <c r="I21" s="92">
        <f t="shared" ref="I21:I24" si="2">F21+G21/2</f>
        <v>0</v>
      </c>
      <c r="J21" s="89"/>
      <c r="K21" s="89"/>
      <c r="L21" s="34"/>
      <c r="M21" s="92">
        <f t="shared" ref="M21:M24" si="3">J21+K21/2</f>
        <v>0</v>
      </c>
      <c r="N21" s="135"/>
      <c r="O21" s="135"/>
    </row>
    <row r="22" spans="1:17" ht="45" customHeight="1" x14ac:dyDescent="0.25">
      <c r="A22" s="40"/>
      <c r="B22" s="41"/>
      <c r="C22" s="41"/>
      <c r="D22" s="35" t="s">
        <v>146</v>
      </c>
      <c r="E22" s="42">
        <v>30</v>
      </c>
      <c r="F22" s="89"/>
      <c r="G22" s="89"/>
      <c r="H22" s="34"/>
      <c r="I22" s="92">
        <f t="shared" si="2"/>
        <v>0</v>
      </c>
      <c r="J22" s="89"/>
      <c r="K22" s="89"/>
      <c r="L22" s="34"/>
      <c r="M22" s="92">
        <f t="shared" si="3"/>
        <v>0</v>
      </c>
      <c r="N22" s="135"/>
      <c r="O22" s="135"/>
    </row>
    <row r="23" spans="1:17" ht="48" customHeight="1" x14ac:dyDescent="0.25">
      <c r="A23" s="40"/>
      <c r="B23" s="41"/>
      <c r="C23" s="41"/>
      <c r="D23" s="35" t="s">
        <v>147</v>
      </c>
      <c r="E23" s="42">
        <v>20</v>
      </c>
      <c r="F23" s="89"/>
      <c r="G23" s="89"/>
      <c r="H23" s="34"/>
      <c r="I23" s="92">
        <f t="shared" si="2"/>
        <v>0</v>
      </c>
      <c r="J23" s="89"/>
      <c r="K23" s="89"/>
      <c r="L23" s="34"/>
      <c r="M23" s="92">
        <f t="shared" si="3"/>
        <v>0</v>
      </c>
      <c r="N23" s="135"/>
      <c r="O23" s="135"/>
    </row>
    <row r="24" spans="1:17" ht="47.25" customHeight="1" x14ac:dyDescent="0.25">
      <c r="A24" s="40"/>
      <c r="B24" s="41"/>
      <c r="C24" s="41"/>
      <c r="D24" s="35" t="s">
        <v>148</v>
      </c>
      <c r="E24" s="42">
        <v>10</v>
      </c>
      <c r="F24" s="89"/>
      <c r="G24" s="89"/>
      <c r="H24" s="34"/>
      <c r="I24" s="92">
        <f t="shared" si="2"/>
        <v>0</v>
      </c>
      <c r="J24" s="89"/>
      <c r="K24" s="89"/>
      <c r="L24" s="34"/>
      <c r="M24" s="92">
        <f t="shared" si="3"/>
        <v>0</v>
      </c>
      <c r="N24" s="135"/>
      <c r="O24" s="135"/>
    </row>
    <row r="25" spans="1:17" ht="18.75" customHeight="1" x14ac:dyDescent="0.25">
      <c r="A25" s="40"/>
      <c r="B25" s="132"/>
      <c r="C25" s="132"/>
      <c r="D25" s="237" t="s">
        <v>116</v>
      </c>
      <c r="E25" s="196"/>
      <c r="F25" s="196"/>
      <c r="G25" s="196"/>
      <c r="H25" s="196"/>
      <c r="I25" s="196"/>
      <c r="J25" s="196"/>
      <c r="K25" s="196"/>
      <c r="L25" s="196"/>
      <c r="M25" s="197"/>
      <c r="N25" s="135"/>
      <c r="O25" s="135"/>
    </row>
    <row r="26" spans="1:17" ht="13.5" customHeight="1" x14ac:dyDescent="0.25">
      <c r="A26" s="40"/>
      <c r="B26" s="55"/>
      <c r="C26" s="41"/>
      <c r="D26" s="167" t="s">
        <v>55</v>
      </c>
      <c r="E26" s="167"/>
      <c r="F26" s="167"/>
      <c r="G26" s="167"/>
      <c r="H26" s="167"/>
      <c r="I26" s="167"/>
      <c r="J26" s="167"/>
      <c r="K26" s="168"/>
      <c r="L26" s="168"/>
      <c r="M26" s="168"/>
      <c r="N26" s="169"/>
      <c r="O26" s="135"/>
    </row>
    <row r="27" spans="1:17" ht="14.25" customHeight="1" x14ac:dyDescent="0.25">
      <c r="A27" s="40"/>
      <c r="B27" s="55"/>
      <c r="C27" s="41"/>
      <c r="D27" s="167" t="s">
        <v>56</v>
      </c>
      <c r="E27" s="167"/>
      <c r="F27" s="167"/>
      <c r="G27" s="167"/>
      <c r="H27" s="167"/>
      <c r="I27" s="167"/>
      <c r="J27" s="167"/>
      <c r="K27" s="168"/>
      <c r="L27" s="168"/>
      <c r="M27" s="168"/>
      <c r="N27" s="169"/>
      <c r="O27" s="135"/>
    </row>
    <row r="28" spans="1:17" ht="12.75" customHeight="1" x14ac:dyDescent="0.25">
      <c r="A28" s="40"/>
      <c r="B28" s="55"/>
      <c r="C28" s="41"/>
      <c r="D28" s="167" t="s">
        <v>57</v>
      </c>
      <c r="E28" s="167"/>
      <c r="F28" s="167"/>
      <c r="G28" s="167"/>
      <c r="H28" s="167"/>
      <c r="I28" s="167"/>
      <c r="J28" s="167"/>
      <c r="K28" s="168"/>
      <c r="L28" s="168"/>
      <c r="M28" s="168"/>
      <c r="N28" s="169"/>
      <c r="O28" s="135"/>
    </row>
    <row r="29" spans="1:17" ht="30" customHeight="1" x14ac:dyDescent="0.25">
      <c r="A29" s="74" t="s">
        <v>5</v>
      </c>
      <c r="B29" s="188" t="s">
        <v>11</v>
      </c>
      <c r="C29" s="243"/>
      <c r="D29" s="244"/>
      <c r="E29" s="75">
        <v>20</v>
      </c>
      <c r="F29" s="89">
        <f>SUM(F30:F31)</f>
        <v>0</v>
      </c>
      <c r="G29" s="89">
        <f>SUM(G30:G31)</f>
        <v>0</v>
      </c>
      <c r="H29" s="34"/>
      <c r="I29" s="100">
        <f>SUM(I30:I31)</f>
        <v>0</v>
      </c>
      <c r="J29" s="89">
        <f>SUM(J30:J31)</f>
        <v>0</v>
      </c>
      <c r="K29" s="89">
        <f>SUM(K30:K31)</f>
        <v>0</v>
      </c>
      <c r="L29" s="34"/>
      <c r="M29" s="100">
        <f>SUM(M30:M31)</f>
        <v>0</v>
      </c>
      <c r="N29" s="135"/>
      <c r="O29" s="135"/>
    </row>
    <row r="30" spans="1:17" ht="64.5" customHeight="1" x14ac:dyDescent="0.25">
      <c r="A30" s="60"/>
      <c r="B30" s="64"/>
      <c r="C30" s="64"/>
      <c r="D30" s="79" t="s">
        <v>92</v>
      </c>
      <c r="E30" s="72">
        <v>20</v>
      </c>
      <c r="F30" s="89"/>
      <c r="G30" s="89"/>
      <c r="H30" s="65"/>
      <c r="I30" s="92">
        <f>F30+G30/2</f>
        <v>0</v>
      </c>
      <c r="J30" s="89"/>
      <c r="K30" s="89"/>
      <c r="L30" s="65"/>
      <c r="M30" s="92">
        <f>J30+K30/2</f>
        <v>0</v>
      </c>
      <c r="N30" s="135"/>
      <c r="O30" s="135"/>
    </row>
    <row r="31" spans="1:17" ht="75" customHeight="1" x14ac:dyDescent="0.25">
      <c r="A31" s="60"/>
      <c r="B31" s="64"/>
      <c r="C31" s="64"/>
      <c r="D31" s="79" t="s">
        <v>93</v>
      </c>
      <c r="E31" s="80">
        <v>10</v>
      </c>
      <c r="F31" s="89"/>
      <c r="G31" s="89"/>
      <c r="H31" s="34"/>
      <c r="I31" s="92">
        <f>F31+G31/2</f>
        <v>0</v>
      </c>
      <c r="J31" s="89"/>
      <c r="K31" s="89"/>
      <c r="L31" s="34"/>
      <c r="M31" s="92">
        <f>J31+K31/2</f>
        <v>0</v>
      </c>
      <c r="N31" s="135"/>
      <c r="O31" s="135"/>
    </row>
    <row r="32" spans="1:17" ht="21" customHeight="1" x14ac:dyDescent="0.25">
      <c r="A32" s="60"/>
      <c r="B32" s="61"/>
      <c r="C32" s="64"/>
      <c r="D32" s="239" t="s">
        <v>116</v>
      </c>
      <c r="E32" s="196"/>
      <c r="F32" s="196"/>
      <c r="G32" s="196"/>
      <c r="H32" s="196"/>
      <c r="I32" s="196"/>
      <c r="J32" s="196"/>
      <c r="K32" s="196"/>
      <c r="L32" s="196"/>
      <c r="M32" s="197"/>
      <c r="N32" s="135"/>
      <c r="O32" s="135"/>
    </row>
    <row r="33" spans="1:16" s="63" customFormat="1" ht="12.75" customHeight="1" x14ac:dyDescent="0.25">
      <c r="A33" s="60"/>
      <c r="B33" s="61"/>
      <c r="C33" s="64"/>
      <c r="D33" s="167" t="s">
        <v>55</v>
      </c>
      <c r="E33" s="167"/>
      <c r="F33" s="167"/>
      <c r="G33" s="167"/>
      <c r="H33" s="167"/>
      <c r="I33" s="167"/>
      <c r="J33" s="167"/>
      <c r="K33" s="168"/>
      <c r="L33" s="168"/>
      <c r="M33" s="168"/>
      <c r="N33" s="169"/>
      <c r="O33" s="148"/>
      <c r="P33" s="62"/>
    </row>
    <row r="34" spans="1:16" s="63" customFormat="1" ht="12.75" customHeight="1" x14ac:dyDescent="0.25">
      <c r="A34" s="60"/>
      <c r="B34" s="61"/>
      <c r="C34" s="64"/>
      <c r="D34" s="167" t="s">
        <v>56</v>
      </c>
      <c r="E34" s="167"/>
      <c r="F34" s="167"/>
      <c r="G34" s="167"/>
      <c r="H34" s="167"/>
      <c r="I34" s="167"/>
      <c r="J34" s="167"/>
      <c r="K34" s="168"/>
      <c r="L34" s="168"/>
      <c r="M34" s="168"/>
      <c r="N34" s="169"/>
      <c r="O34" s="148"/>
      <c r="P34" s="62"/>
    </row>
    <row r="35" spans="1:16" s="63" customFormat="1" ht="12.75" customHeight="1" x14ac:dyDescent="0.25">
      <c r="A35" s="60"/>
      <c r="B35" s="61"/>
      <c r="C35" s="64"/>
      <c r="D35" s="167" t="s">
        <v>57</v>
      </c>
      <c r="E35" s="167"/>
      <c r="F35" s="167"/>
      <c r="G35" s="167"/>
      <c r="H35" s="167"/>
      <c r="I35" s="167"/>
      <c r="J35" s="167"/>
      <c r="K35" s="168"/>
      <c r="L35" s="168"/>
      <c r="M35" s="168"/>
      <c r="N35" s="169"/>
      <c r="O35" s="148"/>
      <c r="P35" s="62"/>
    </row>
    <row r="36" spans="1:16" ht="52.5" customHeight="1" x14ac:dyDescent="0.25">
      <c r="A36" s="114" t="s">
        <v>136</v>
      </c>
      <c r="B36" s="158" t="s">
        <v>130</v>
      </c>
      <c r="C36" s="159"/>
      <c r="D36" s="160"/>
      <c r="E36" s="127">
        <f>SUM(E37,E45,E53)</f>
        <v>60</v>
      </c>
      <c r="F36" s="97">
        <f>SUM(F69,F112,F121)/3</f>
        <v>0</v>
      </c>
      <c r="G36" s="97">
        <f>SUM(G69,G112,G121)/3</f>
        <v>0</v>
      </c>
      <c r="H36" s="69"/>
      <c r="I36" s="97">
        <f>SUM(I69,I112,I121)/3</f>
        <v>0</v>
      </c>
      <c r="J36" s="97">
        <f>SUM(J69,J112,J121)/3</f>
        <v>0</v>
      </c>
      <c r="K36" s="97">
        <f>SUM(K69,K112,K121)/3</f>
        <v>0</v>
      </c>
      <c r="L36" s="69"/>
      <c r="M36" s="97">
        <f>SUM(M69,M112,M121)/3</f>
        <v>0</v>
      </c>
      <c r="N36" s="135"/>
      <c r="O36" s="135"/>
    </row>
    <row r="37" spans="1:16" ht="39.75" customHeight="1" x14ac:dyDescent="0.25">
      <c r="A37" s="112"/>
      <c r="B37" s="161" t="s">
        <v>137</v>
      </c>
      <c r="C37" s="162"/>
      <c r="D37" s="163"/>
      <c r="E37" s="116">
        <v>20</v>
      </c>
      <c r="F37" s="116">
        <f>SUM(F69,F90,F99)/3</f>
        <v>0</v>
      </c>
      <c r="G37" s="116">
        <f>SUM(G69,G90,G99)/3</f>
        <v>0</v>
      </c>
      <c r="H37" s="117"/>
      <c r="I37" s="116">
        <f>SUM(I69,I90,I99)/3</f>
        <v>0</v>
      </c>
      <c r="J37" s="116">
        <f>SUM(J69,J90,J99)/3</f>
        <v>0</v>
      </c>
      <c r="K37" s="116">
        <f>SUM(K69,K90,K99)/3</f>
        <v>0</v>
      </c>
      <c r="L37" s="117"/>
      <c r="M37" s="116">
        <f>SUM(M69,M90,M99)/3</f>
        <v>0</v>
      </c>
      <c r="N37" s="145"/>
      <c r="O37" s="135"/>
    </row>
    <row r="38" spans="1:16" ht="31.5" customHeight="1" x14ac:dyDescent="0.25">
      <c r="A38" s="112"/>
      <c r="B38" s="124"/>
      <c r="C38" s="118"/>
      <c r="D38" s="125" t="s">
        <v>178</v>
      </c>
      <c r="E38" s="116">
        <v>20</v>
      </c>
      <c r="F38" s="116"/>
      <c r="G38" s="116"/>
      <c r="H38" s="117"/>
      <c r="I38" s="116"/>
      <c r="J38" s="116"/>
      <c r="K38" s="116"/>
      <c r="L38" s="117"/>
      <c r="M38" s="116"/>
      <c r="N38" s="145"/>
      <c r="O38" s="135"/>
    </row>
    <row r="39" spans="1:16" ht="29.25" customHeight="1" x14ac:dyDescent="0.25">
      <c r="A39" s="112"/>
      <c r="B39" s="124"/>
      <c r="C39" s="118"/>
      <c r="D39" s="125" t="s">
        <v>179</v>
      </c>
      <c r="E39" s="116">
        <v>10</v>
      </c>
      <c r="F39" s="116"/>
      <c r="G39" s="116"/>
      <c r="H39" s="117"/>
      <c r="I39" s="116"/>
      <c r="J39" s="116"/>
      <c r="K39" s="116"/>
      <c r="L39" s="117"/>
      <c r="M39" s="116"/>
      <c r="N39" s="145"/>
      <c r="O39" s="135"/>
    </row>
    <row r="40" spans="1:16" ht="29.25" customHeight="1" x14ac:dyDescent="0.25">
      <c r="A40" s="112"/>
      <c r="B40" s="124"/>
      <c r="C40" s="118"/>
      <c r="D40" s="125" t="s">
        <v>174</v>
      </c>
      <c r="E40" s="116">
        <v>0</v>
      </c>
      <c r="F40" s="116"/>
      <c r="G40" s="116"/>
      <c r="H40" s="117"/>
      <c r="I40" s="116"/>
      <c r="J40" s="116"/>
      <c r="K40" s="116"/>
      <c r="L40" s="117"/>
      <c r="M40" s="116"/>
      <c r="N40" s="145"/>
      <c r="O40" s="135"/>
    </row>
    <row r="41" spans="1:16" ht="21" customHeight="1" x14ac:dyDescent="0.25">
      <c r="A41" s="60"/>
      <c r="B41" s="119"/>
      <c r="C41" s="120"/>
      <c r="D41" s="155" t="s">
        <v>116</v>
      </c>
      <c r="E41" s="156"/>
      <c r="F41" s="156"/>
      <c r="G41" s="156"/>
      <c r="H41" s="156"/>
      <c r="I41" s="156"/>
      <c r="J41" s="156"/>
      <c r="K41" s="156"/>
      <c r="L41" s="156"/>
      <c r="M41" s="157"/>
      <c r="N41" s="145"/>
      <c r="O41" s="135"/>
    </row>
    <row r="42" spans="1:16" s="63" customFormat="1" ht="12.75" customHeight="1" x14ac:dyDescent="0.25">
      <c r="A42" s="60"/>
      <c r="B42" s="119"/>
      <c r="C42" s="120"/>
      <c r="D42" s="152" t="s">
        <v>55</v>
      </c>
      <c r="E42" s="152"/>
      <c r="F42" s="152"/>
      <c r="G42" s="152"/>
      <c r="H42" s="152"/>
      <c r="I42" s="152"/>
      <c r="J42" s="152"/>
      <c r="K42" s="153"/>
      <c r="L42" s="153"/>
      <c r="M42" s="153"/>
      <c r="N42" s="154"/>
      <c r="O42" s="148"/>
      <c r="P42" s="62"/>
    </row>
    <row r="43" spans="1:16" s="63" customFormat="1" ht="12.75" customHeight="1" x14ac:dyDescent="0.25">
      <c r="A43" s="60"/>
      <c r="B43" s="119"/>
      <c r="C43" s="120"/>
      <c r="D43" s="152" t="s">
        <v>56</v>
      </c>
      <c r="E43" s="152"/>
      <c r="F43" s="152"/>
      <c r="G43" s="152"/>
      <c r="H43" s="152"/>
      <c r="I43" s="152"/>
      <c r="J43" s="152"/>
      <c r="K43" s="153"/>
      <c r="L43" s="153"/>
      <c r="M43" s="153"/>
      <c r="N43" s="154"/>
      <c r="O43" s="148"/>
      <c r="P43" s="62"/>
    </row>
    <row r="44" spans="1:16" s="63" customFormat="1" ht="12.75" customHeight="1" x14ac:dyDescent="0.25">
      <c r="A44" s="60"/>
      <c r="B44" s="119"/>
      <c r="C44" s="120"/>
      <c r="D44" s="152" t="s">
        <v>57</v>
      </c>
      <c r="E44" s="152"/>
      <c r="F44" s="152"/>
      <c r="G44" s="152"/>
      <c r="H44" s="152"/>
      <c r="I44" s="152"/>
      <c r="J44" s="152"/>
      <c r="K44" s="153"/>
      <c r="L44" s="153"/>
      <c r="M44" s="153"/>
      <c r="N44" s="154"/>
      <c r="O44" s="148"/>
      <c r="P44" s="62"/>
    </row>
    <row r="45" spans="1:16" ht="26.25" customHeight="1" x14ac:dyDescent="0.25">
      <c r="A45" s="112"/>
      <c r="B45" s="161" t="s">
        <v>138</v>
      </c>
      <c r="C45" s="162"/>
      <c r="D45" s="163"/>
      <c r="E45" s="116">
        <v>20</v>
      </c>
      <c r="F45" s="116">
        <f>SUM(F70,F91,F100)/3</f>
        <v>0</v>
      </c>
      <c r="G45" s="116">
        <f>SUM(G70,G91,G100)/3</f>
        <v>0</v>
      </c>
      <c r="H45" s="117"/>
      <c r="I45" s="116">
        <f>SUM(I70,I91,I100)/3</f>
        <v>0</v>
      </c>
      <c r="J45" s="116">
        <f>SUM(J70,J91,J100)/3</f>
        <v>0</v>
      </c>
      <c r="K45" s="116">
        <f>SUM(K70,K91,K100)/3</f>
        <v>0</v>
      </c>
      <c r="L45" s="117"/>
      <c r="M45" s="116">
        <f>SUM(M70,M91,M100)/3</f>
        <v>0</v>
      </c>
      <c r="N45" s="145"/>
      <c r="O45" s="135"/>
    </row>
    <row r="46" spans="1:16" ht="26.25" customHeight="1" x14ac:dyDescent="0.25">
      <c r="A46" s="112"/>
      <c r="B46" s="124"/>
      <c r="C46" s="118"/>
      <c r="D46" s="125" t="s">
        <v>177</v>
      </c>
      <c r="E46" s="116">
        <v>20</v>
      </c>
      <c r="F46" s="116"/>
      <c r="G46" s="116"/>
      <c r="H46" s="117"/>
      <c r="I46" s="116"/>
      <c r="J46" s="116"/>
      <c r="K46" s="116"/>
      <c r="L46" s="117"/>
      <c r="M46" s="116"/>
      <c r="N46" s="145"/>
      <c r="O46" s="135"/>
    </row>
    <row r="47" spans="1:16" ht="29.25" customHeight="1" x14ac:dyDescent="0.25">
      <c r="A47" s="112"/>
      <c r="B47" s="124"/>
      <c r="C47" s="118"/>
      <c r="D47" s="125" t="s">
        <v>175</v>
      </c>
      <c r="E47" s="116">
        <v>10</v>
      </c>
      <c r="F47" s="116"/>
      <c r="G47" s="116"/>
      <c r="H47" s="117"/>
      <c r="I47" s="116"/>
      <c r="J47" s="116"/>
      <c r="K47" s="116"/>
      <c r="L47" s="117"/>
      <c r="M47" s="116"/>
      <c r="N47" s="145"/>
      <c r="O47" s="135"/>
    </row>
    <row r="48" spans="1:16" ht="33" customHeight="1" x14ac:dyDescent="0.25">
      <c r="A48" s="112"/>
      <c r="B48" s="124"/>
      <c r="C48" s="118"/>
      <c r="D48" s="125" t="s">
        <v>176</v>
      </c>
      <c r="E48" s="116">
        <v>0</v>
      </c>
      <c r="F48" s="116"/>
      <c r="G48" s="116"/>
      <c r="H48" s="117"/>
      <c r="I48" s="116"/>
      <c r="J48" s="116"/>
      <c r="K48" s="116"/>
      <c r="L48" s="117"/>
      <c r="M48" s="116"/>
      <c r="N48" s="145"/>
      <c r="O48" s="135"/>
    </row>
    <row r="49" spans="1:16" ht="21" customHeight="1" x14ac:dyDescent="0.25">
      <c r="A49" s="60"/>
      <c r="B49" s="119"/>
      <c r="C49" s="120"/>
      <c r="D49" s="155" t="s">
        <v>116</v>
      </c>
      <c r="E49" s="156"/>
      <c r="F49" s="156"/>
      <c r="G49" s="156"/>
      <c r="H49" s="156"/>
      <c r="I49" s="156"/>
      <c r="J49" s="156"/>
      <c r="K49" s="156"/>
      <c r="L49" s="156"/>
      <c r="M49" s="157"/>
      <c r="N49" s="145"/>
      <c r="O49" s="135"/>
    </row>
    <row r="50" spans="1:16" s="63" customFormat="1" ht="12.75" customHeight="1" x14ac:dyDescent="0.25">
      <c r="A50" s="60"/>
      <c r="B50" s="119"/>
      <c r="C50" s="120"/>
      <c r="D50" s="152" t="s">
        <v>55</v>
      </c>
      <c r="E50" s="152"/>
      <c r="F50" s="152"/>
      <c r="G50" s="152"/>
      <c r="H50" s="152"/>
      <c r="I50" s="152"/>
      <c r="J50" s="152"/>
      <c r="K50" s="153"/>
      <c r="L50" s="153"/>
      <c r="M50" s="153"/>
      <c r="N50" s="154"/>
      <c r="O50" s="148"/>
      <c r="P50" s="62"/>
    </row>
    <row r="51" spans="1:16" s="63" customFormat="1" ht="12.75" customHeight="1" x14ac:dyDescent="0.25">
      <c r="A51" s="60"/>
      <c r="B51" s="119"/>
      <c r="C51" s="120"/>
      <c r="D51" s="152" t="s">
        <v>56</v>
      </c>
      <c r="E51" s="152"/>
      <c r="F51" s="152"/>
      <c r="G51" s="152"/>
      <c r="H51" s="152"/>
      <c r="I51" s="152"/>
      <c r="J51" s="152"/>
      <c r="K51" s="153"/>
      <c r="L51" s="153"/>
      <c r="M51" s="153"/>
      <c r="N51" s="154"/>
      <c r="O51" s="148"/>
      <c r="P51" s="62"/>
    </row>
    <row r="52" spans="1:16" s="63" customFormat="1" ht="12.75" customHeight="1" x14ac:dyDescent="0.25">
      <c r="A52" s="60"/>
      <c r="B52" s="119"/>
      <c r="C52" s="120"/>
      <c r="D52" s="152" t="s">
        <v>57</v>
      </c>
      <c r="E52" s="152"/>
      <c r="F52" s="152"/>
      <c r="G52" s="152"/>
      <c r="H52" s="152"/>
      <c r="I52" s="152"/>
      <c r="J52" s="152"/>
      <c r="K52" s="153"/>
      <c r="L52" s="153"/>
      <c r="M52" s="153"/>
      <c r="N52" s="154"/>
      <c r="O52" s="148"/>
      <c r="P52" s="62"/>
    </row>
    <row r="53" spans="1:16" ht="43.5" customHeight="1" x14ac:dyDescent="0.25">
      <c r="A53" s="112"/>
      <c r="B53" s="161" t="s">
        <v>139</v>
      </c>
      <c r="C53" s="162"/>
      <c r="D53" s="163"/>
      <c r="E53" s="116">
        <v>20</v>
      </c>
      <c r="F53" s="116">
        <f>SUM(F70,F91,F100)/3</f>
        <v>0</v>
      </c>
      <c r="G53" s="116">
        <f>SUM(G70,G91,G100)/3</f>
        <v>0</v>
      </c>
      <c r="H53" s="117"/>
      <c r="I53" s="116">
        <f>SUM(I70,I91,I100)/3</f>
        <v>0</v>
      </c>
      <c r="J53" s="116">
        <f>SUM(J70,J91,J100)/3</f>
        <v>0</v>
      </c>
      <c r="K53" s="116">
        <f>SUM(K70,K91,K100)/3</f>
        <v>0</v>
      </c>
      <c r="L53" s="117"/>
      <c r="M53" s="116">
        <f>SUM(M70,M91,M100)/3</f>
        <v>0</v>
      </c>
      <c r="N53" s="145"/>
      <c r="O53" s="135"/>
    </row>
    <row r="54" spans="1:16" ht="43.5" customHeight="1" x14ac:dyDescent="0.25">
      <c r="A54" s="112"/>
      <c r="B54" s="124"/>
      <c r="C54" s="118"/>
      <c r="D54" s="125" t="s">
        <v>140</v>
      </c>
      <c r="E54" s="116">
        <v>20</v>
      </c>
      <c r="F54" s="116"/>
      <c r="G54" s="116"/>
      <c r="H54" s="117"/>
      <c r="I54" s="116"/>
      <c r="J54" s="116"/>
      <c r="K54" s="116"/>
      <c r="L54" s="117"/>
      <c r="M54" s="116"/>
      <c r="N54" s="145"/>
      <c r="O54" s="135"/>
    </row>
    <row r="55" spans="1:16" ht="43.5" customHeight="1" x14ac:dyDescent="0.25">
      <c r="A55" s="112"/>
      <c r="B55" s="124"/>
      <c r="C55" s="118"/>
      <c r="D55" s="125" t="s">
        <v>132</v>
      </c>
      <c r="E55" s="116">
        <v>10</v>
      </c>
      <c r="F55" s="116"/>
      <c r="G55" s="116"/>
      <c r="H55" s="117"/>
      <c r="I55" s="116"/>
      <c r="J55" s="116"/>
      <c r="K55" s="116"/>
      <c r="L55" s="117"/>
      <c r="M55" s="116"/>
      <c r="N55" s="145"/>
      <c r="O55" s="135"/>
    </row>
    <row r="56" spans="1:16" ht="43.5" customHeight="1" x14ac:dyDescent="0.25">
      <c r="A56" s="112"/>
      <c r="B56" s="124"/>
      <c r="C56" s="118"/>
      <c r="D56" s="125" t="s">
        <v>141</v>
      </c>
      <c r="E56" s="116">
        <v>0</v>
      </c>
      <c r="F56" s="116"/>
      <c r="G56" s="116"/>
      <c r="H56" s="117"/>
      <c r="I56" s="116"/>
      <c r="J56" s="116"/>
      <c r="K56" s="116"/>
      <c r="L56" s="117"/>
      <c r="M56" s="116"/>
      <c r="N56" s="145"/>
      <c r="O56" s="135"/>
    </row>
    <row r="57" spans="1:16" ht="21" customHeight="1" x14ac:dyDescent="0.25">
      <c r="A57" s="60"/>
      <c r="B57" s="119"/>
      <c r="C57" s="120"/>
      <c r="D57" s="155" t="s">
        <v>116</v>
      </c>
      <c r="E57" s="156"/>
      <c r="F57" s="156"/>
      <c r="G57" s="156"/>
      <c r="H57" s="156"/>
      <c r="I57" s="156"/>
      <c r="J57" s="156"/>
      <c r="K57" s="156"/>
      <c r="L57" s="156"/>
      <c r="M57" s="157"/>
      <c r="N57" s="145"/>
      <c r="O57" s="135"/>
    </row>
    <row r="58" spans="1:16" s="63" customFormat="1" ht="12.75" customHeight="1" x14ac:dyDescent="0.25">
      <c r="A58" s="60"/>
      <c r="B58" s="119"/>
      <c r="C58" s="120"/>
      <c r="D58" s="152" t="s">
        <v>55</v>
      </c>
      <c r="E58" s="152"/>
      <c r="F58" s="152"/>
      <c r="G58" s="152"/>
      <c r="H58" s="152"/>
      <c r="I58" s="152"/>
      <c r="J58" s="152"/>
      <c r="K58" s="153"/>
      <c r="L58" s="153"/>
      <c r="M58" s="153"/>
      <c r="N58" s="154"/>
      <c r="O58" s="148"/>
      <c r="P58" s="62"/>
    </row>
    <row r="59" spans="1:16" s="63" customFormat="1" ht="12.75" customHeight="1" x14ac:dyDescent="0.25">
      <c r="A59" s="60"/>
      <c r="B59" s="119"/>
      <c r="C59" s="120"/>
      <c r="D59" s="152" t="s">
        <v>56</v>
      </c>
      <c r="E59" s="152"/>
      <c r="F59" s="152"/>
      <c r="G59" s="152"/>
      <c r="H59" s="152"/>
      <c r="I59" s="152"/>
      <c r="J59" s="152"/>
      <c r="K59" s="153"/>
      <c r="L59" s="153"/>
      <c r="M59" s="153"/>
      <c r="N59" s="154"/>
      <c r="O59" s="148"/>
      <c r="P59" s="62"/>
    </row>
    <row r="60" spans="1:16" s="63" customFormat="1" ht="12.75" customHeight="1" x14ac:dyDescent="0.25">
      <c r="A60" s="60"/>
      <c r="B60" s="119"/>
      <c r="C60" s="120"/>
      <c r="D60" s="152" t="s">
        <v>57</v>
      </c>
      <c r="E60" s="152"/>
      <c r="F60" s="152"/>
      <c r="G60" s="152"/>
      <c r="H60" s="152"/>
      <c r="I60" s="152"/>
      <c r="J60" s="152"/>
      <c r="K60" s="153"/>
      <c r="L60" s="153"/>
      <c r="M60" s="153"/>
      <c r="N60" s="154"/>
      <c r="O60" s="148"/>
      <c r="P60" s="62"/>
    </row>
    <row r="61" spans="1:16" ht="23.25" customHeight="1" x14ac:dyDescent="0.25">
      <c r="A61" s="122" t="s">
        <v>142</v>
      </c>
      <c r="B61" s="161" t="s">
        <v>131</v>
      </c>
      <c r="C61" s="162"/>
      <c r="D61" s="163"/>
      <c r="E61" s="121">
        <f>SUM(E64,E63, E62)</f>
        <v>20</v>
      </c>
      <c r="F61" s="116">
        <f>SUM(F71,F92,F101)/3</f>
        <v>0</v>
      </c>
      <c r="G61" s="116">
        <f>SUM(G71,G92,G101)/3</f>
        <v>0</v>
      </c>
      <c r="H61" s="117"/>
      <c r="I61" s="116">
        <f>SUM(I71,I92,I101)/3</f>
        <v>0</v>
      </c>
      <c r="J61" s="116">
        <f>SUM(J71,J92,J101)/3</f>
        <v>0</v>
      </c>
      <c r="K61" s="116">
        <f>SUM(K71,K92,K101)/3</f>
        <v>0</v>
      </c>
      <c r="L61" s="117"/>
      <c r="M61" s="116">
        <f>SUM(M71,M92,M101)/3</f>
        <v>0</v>
      </c>
      <c r="N61" s="145"/>
      <c r="O61" s="135"/>
    </row>
    <row r="62" spans="1:16" ht="60.75" customHeight="1" x14ac:dyDescent="0.25">
      <c r="A62" s="112"/>
      <c r="B62" s="113"/>
      <c r="C62" s="115"/>
      <c r="D62" s="125" t="s">
        <v>133</v>
      </c>
      <c r="E62" s="116">
        <v>7</v>
      </c>
      <c r="F62" s="116"/>
      <c r="G62" s="116"/>
      <c r="H62" s="117"/>
      <c r="I62" s="116"/>
      <c r="J62" s="116"/>
      <c r="K62" s="116"/>
      <c r="L62" s="117"/>
      <c r="M62" s="116"/>
      <c r="N62" s="145"/>
      <c r="O62" s="135"/>
    </row>
    <row r="63" spans="1:16" ht="60.75" customHeight="1" x14ac:dyDescent="0.25">
      <c r="A63" s="112"/>
      <c r="B63" s="113"/>
      <c r="C63" s="115"/>
      <c r="D63" s="125" t="s">
        <v>134</v>
      </c>
      <c r="E63" s="116">
        <v>7</v>
      </c>
      <c r="F63" s="116"/>
      <c r="G63" s="116"/>
      <c r="H63" s="117"/>
      <c r="I63" s="116"/>
      <c r="J63" s="116"/>
      <c r="K63" s="116"/>
      <c r="L63" s="117"/>
      <c r="M63" s="116"/>
      <c r="N63" s="145"/>
      <c r="O63" s="135"/>
    </row>
    <row r="64" spans="1:16" ht="60.75" customHeight="1" x14ac:dyDescent="0.25">
      <c r="A64" s="112"/>
      <c r="B64" s="113"/>
      <c r="C64" s="115"/>
      <c r="D64" s="125" t="s">
        <v>135</v>
      </c>
      <c r="E64" s="116">
        <v>6</v>
      </c>
      <c r="F64" s="116"/>
      <c r="G64" s="116"/>
      <c r="H64" s="117"/>
      <c r="I64" s="116"/>
      <c r="J64" s="116"/>
      <c r="K64" s="116"/>
      <c r="L64" s="117"/>
      <c r="M64" s="116"/>
      <c r="N64" s="145"/>
      <c r="O64" s="135"/>
    </row>
    <row r="65" spans="1:15" ht="24.75" customHeight="1" x14ac:dyDescent="0.25">
      <c r="A65" s="47"/>
      <c r="B65" s="48"/>
      <c r="C65" s="48"/>
      <c r="D65" s="150" t="s">
        <v>110</v>
      </c>
      <c r="E65" s="151"/>
      <c r="F65" s="151"/>
      <c r="G65" s="151"/>
      <c r="H65" s="151"/>
      <c r="I65" s="151"/>
      <c r="J65" s="151"/>
      <c r="K65" s="151"/>
      <c r="L65" s="151"/>
      <c r="M65" s="151"/>
      <c r="N65" s="145"/>
      <c r="O65" s="135"/>
    </row>
    <row r="66" spans="1:15" ht="12" customHeight="1" x14ac:dyDescent="0.25">
      <c r="A66" s="47"/>
      <c r="B66" s="57"/>
      <c r="C66" s="48"/>
      <c r="D66" s="152" t="s">
        <v>55</v>
      </c>
      <c r="E66" s="152"/>
      <c r="F66" s="152"/>
      <c r="G66" s="152"/>
      <c r="H66" s="152"/>
      <c r="I66" s="152"/>
      <c r="J66" s="152"/>
      <c r="K66" s="153"/>
      <c r="L66" s="153"/>
      <c r="M66" s="153"/>
      <c r="N66" s="154"/>
      <c r="O66" s="135"/>
    </row>
    <row r="67" spans="1:15" ht="11.25" customHeight="1" x14ac:dyDescent="0.25">
      <c r="A67" s="47"/>
      <c r="B67" s="57"/>
      <c r="C67" s="48"/>
      <c r="D67" s="152" t="s">
        <v>56</v>
      </c>
      <c r="E67" s="152"/>
      <c r="F67" s="152"/>
      <c r="G67" s="152"/>
      <c r="H67" s="152"/>
      <c r="I67" s="152"/>
      <c r="J67" s="152"/>
      <c r="K67" s="153"/>
      <c r="L67" s="153"/>
      <c r="M67" s="153"/>
      <c r="N67" s="154"/>
      <c r="O67" s="135"/>
    </row>
    <row r="68" spans="1:15" ht="12" customHeight="1" x14ac:dyDescent="0.25">
      <c r="A68" s="47"/>
      <c r="B68" s="57"/>
      <c r="C68" s="41"/>
      <c r="D68" s="152" t="s">
        <v>57</v>
      </c>
      <c r="E68" s="152"/>
      <c r="F68" s="152"/>
      <c r="G68" s="152"/>
      <c r="H68" s="152"/>
      <c r="I68" s="152"/>
      <c r="J68" s="152"/>
      <c r="K68" s="153"/>
      <c r="L68" s="153"/>
      <c r="M68" s="153"/>
      <c r="N68" s="154"/>
      <c r="O68" s="135"/>
    </row>
    <row r="69" spans="1:15" ht="52.5" customHeight="1" x14ac:dyDescent="0.25">
      <c r="A69" s="43" t="s">
        <v>10</v>
      </c>
      <c r="B69" s="191" t="s">
        <v>100</v>
      </c>
      <c r="C69" s="192"/>
      <c r="D69" s="193"/>
      <c r="E69" s="127">
        <f>SUM(E70,E113,E122)/3</f>
        <v>25</v>
      </c>
      <c r="F69" s="97">
        <f>SUM(F70,F113,F122)/3</f>
        <v>0</v>
      </c>
      <c r="G69" s="97">
        <f>SUM(G70,G113,G122)/3</f>
        <v>0</v>
      </c>
      <c r="H69" s="69"/>
      <c r="I69" s="97">
        <f>SUM(I70,I113,I122)/3</f>
        <v>0</v>
      </c>
      <c r="J69" s="97">
        <f>SUM(J70,J113,J122)/3</f>
        <v>0</v>
      </c>
      <c r="K69" s="97">
        <f>SUM(K70,K113,K122)/3</f>
        <v>0</v>
      </c>
      <c r="L69" s="69"/>
      <c r="M69" s="97">
        <f>SUM(M70,M113,M122)/3</f>
        <v>0</v>
      </c>
      <c r="N69" s="135"/>
      <c r="O69" s="135"/>
    </row>
    <row r="70" spans="1:15" ht="60.75" customHeight="1" x14ac:dyDescent="0.25">
      <c r="A70" s="46" t="s">
        <v>12</v>
      </c>
      <c r="B70" s="248" t="s">
        <v>96</v>
      </c>
      <c r="C70" s="249"/>
      <c r="D70" s="250"/>
      <c r="E70" s="66">
        <f>SUM(E71,E92,E101)/3</f>
        <v>45</v>
      </c>
      <c r="F70" s="98">
        <f>SUM(F71,F92,F101)/3</f>
        <v>0</v>
      </c>
      <c r="G70" s="98">
        <f>SUM(G71,G92,G101)/3</f>
        <v>0</v>
      </c>
      <c r="H70" s="69"/>
      <c r="I70" s="98">
        <f>SUM(I71,I92,I101)/3</f>
        <v>0</v>
      </c>
      <c r="J70" s="98">
        <f>SUM(J71,J92,J101)/3</f>
        <v>0</v>
      </c>
      <c r="K70" s="98">
        <f>SUM(K71,K92,K101)/3</f>
        <v>0</v>
      </c>
      <c r="L70" s="69"/>
      <c r="M70" s="98">
        <f>SUM(M71,M92,M101)/3</f>
        <v>0</v>
      </c>
      <c r="N70" s="135"/>
      <c r="O70" s="135"/>
    </row>
    <row r="71" spans="1:15" ht="32.25" customHeight="1" x14ac:dyDescent="0.25">
      <c r="A71" s="40"/>
      <c r="B71" s="251" t="s">
        <v>102</v>
      </c>
      <c r="C71" s="189"/>
      <c r="D71" s="190"/>
      <c r="E71" s="67">
        <f>SUM(E73,E85)</f>
        <v>70</v>
      </c>
      <c r="F71" s="67">
        <f>SUM(F73,F85)</f>
        <v>0</v>
      </c>
      <c r="G71" s="67">
        <f>SUM(G73,G85)</f>
        <v>0</v>
      </c>
      <c r="H71" s="69"/>
      <c r="I71" s="67">
        <f>SUM(I73,I85)</f>
        <v>0</v>
      </c>
      <c r="J71" s="67">
        <f>SUM(J73,J85)</f>
        <v>0</v>
      </c>
      <c r="K71" s="67">
        <f>SUM(K73,K85)</f>
        <v>0</v>
      </c>
      <c r="L71" s="69"/>
      <c r="M71" s="67">
        <f>SUM(M73,M85)</f>
        <v>0</v>
      </c>
      <c r="N71" s="135"/>
      <c r="O71" s="135"/>
    </row>
    <row r="72" spans="1:15" x14ac:dyDescent="0.25">
      <c r="A72" s="234" t="s">
        <v>149</v>
      </c>
      <c r="B72" s="235"/>
      <c r="C72" s="235"/>
      <c r="D72" s="235"/>
      <c r="E72" s="235"/>
      <c r="F72" s="235"/>
      <c r="G72" s="235"/>
      <c r="H72" s="235"/>
      <c r="I72" s="235"/>
      <c r="J72" s="235"/>
      <c r="K72" s="235"/>
      <c r="L72" s="235"/>
      <c r="M72" s="236"/>
      <c r="N72" s="135"/>
      <c r="O72" s="135"/>
    </row>
    <row r="73" spans="1:15" ht="30" x14ac:dyDescent="0.25">
      <c r="A73" s="40"/>
      <c r="B73" s="133"/>
      <c r="C73" s="52" t="s">
        <v>114</v>
      </c>
      <c r="D73" s="130" t="s">
        <v>152</v>
      </c>
      <c r="E73" s="67">
        <f>SUM(E74:E74)</f>
        <v>60</v>
      </c>
      <c r="F73" s="67">
        <f>SUM(F74:F74)</f>
        <v>0</v>
      </c>
      <c r="G73" s="67">
        <f>SUM(G74:G74)</f>
        <v>0</v>
      </c>
      <c r="H73" s="69"/>
      <c r="I73" s="102">
        <f>SUM(I74:I74)</f>
        <v>0</v>
      </c>
      <c r="J73" s="67">
        <f>SUM(J74:J74)</f>
        <v>0</v>
      </c>
      <c r="K73" s="67">
        <f>SUM(K74:K74)</f>
        <v>0</v>
      </c>
      <c r="L73" s="69"/>
      <c r="M73" s="102">
        <f>SUM(M74:M74)</f>
        <v>0</v>
      </c>
      <c r="N73" s="135"/>
      <c r="O73" s="135"/>
    </row>
    <row r="74" spans="1:15" ht="149.25" customHeight="1" x14ac:dyDescent="0.25">
      <c r="A74" s="40"/>
      <c r="B74" s="41"/>
      <c r="C74" s="41"/>
      <c r="D74" s="31" t="s">
        <v>151</v>
      </c>
      <c r="E74" s="68">
        <v>60</v>
      </c>
      <c r="F74" s="88">
        <v>0</v>
      </c>
      <c r="G74" s="88">
        <v>0</v>
      </c>
      <c r="H74" s="69"/>
      <c r="I74" s="92">
        <f>F74+G74/2</f>
        <v>0</v>
      </c>
      <c r="J74" s="88">
        <v>0</v>
      </c>
      <c r="K74" s="88">
        <v>0</v>
      </c>
      <c r="L74" s="69"/>
      <c r="M74" s="92">
        <f>J74+K74/2</f>
        <v>0</v>
      </c>
      <c r="N74" s="135"/>
      <c r="O74" s="135"/>
    </row>
    <row r="75" spans="1:15" ht="34.5" customHeight="1" x14ac:dyDescent="0.25">
      <c r="A75" s="47"/>
      <c r="B75" s="48"/>
      <c r="C75" s="48"/>
      <c r="D75" s="176" t="s">
        <v>113</v>
      </c>
      <c r="E75" s="198"/>
      <c r="F75" s="198"/>
      <c r="G75" s="198"/>
      <c r="H75" s="198"/>
      <c r="I75" s="198"/>
      <c r="J75" s="198"/>
      <c r="K75" s="198"/>
      <c r="L75" s="198"/>
      <c r="M75" s="198"/>
      <c r="N75" s="135"/>
      <c r="O75" s="135"/>
    </row>
    <row r="76" spans="1:15" x14ac:dyDescent="0.25">
      <c r="A76" s="47"/>
      <c r="B76" s="57"/>
      <c r="C76" s="48"/>
      <c r="D76" s="167" t="s">
        <v>55</v>
      </c>
      <c r="E76" s="167"/>
      <c r="F76" s="167"/>
      <c r="G76" s="167"/>
      <c r="H76" s="167"/>
      <c r="I76" s="167"/>
      <c r="J76" s="167"/>
      <c r="K76" s="168"/>
      <c r="L76" s="168"/>
      <c r="M76" s="168"/>
      <c r="N76" s="169"/>
      <c r="O76" s="135"/>
    </row>
    <row r="77" spans="1:15" x14ac:dyDescent="0.25">
      <c r="A77" s="47"/>
      <c r="B77" s="57"/>
      <c r="C77" s="48"/>
      <c r="D77" s="167" t="s">
        <v>56</v>
      </c>
      <c r="E77" s="167"/>
      <c r="F77" s="167"/>
      <c r="G77" s="167"/>
      <c r="H77" s="167"/>
      <c r="I77" s="167"/>
      <c r="J77" s="167"/>
      <c r="K77" s="168"/>
      <c r="L77" s="168"/>
      <c r="M77" s="168"/>
      <c r="N77" s="169"/>
      <c r="O77" s="135"/>
    </row>
    <row r="78" spans="1:15" x14ac:dyDescent="0.25">
      <c r="A78" s="47"/>
      <c r="B78" s="57"/>
      <c r="C78" s="41"/>
      <c r="D78" s="167" t="s">
        <v>57</v>
      </c>
      <c r="E78" s="167"/>
      <c r="F78" s="167"/>
      <c r="G78" s="167"/>
      <c r="H78" s="167"/>
      <c r="I78" s="167"/>
      <c r="J78" s="167"/>
      <c r="K78" s="168"/>
      <c r="L78" s="168"/>
      <c r="M78" s="168"/>
      <c r="N78" s="169"/>
      <c r="O78" s="135"/>
    </row>
    <row r="79" spans="1:15" ht="30" x14ac:dyDescent="0.25">
      <c r="A79" s="47"/>
      <c r="B79" s="57"/>
      <c r="C79" s="81" t="s">
        <v>115</v>
      </c>
      <c r="D79" s="82" t="s">
        <v>153</v>
      </c>
      <c r="E79" s="67">
        <f>SUM(E80:E81)</f>
        <v>60</v>
      </c>
      <c r="F79" s="91">
        <f>SUM(F80:F80)</f>
        <v>0</v>
      </c>
      <c r="G79" s="91">
        <f>SUM(G80:G80)</f>
        <v>0</v>
      </c>
      <c r="H79" s="126"/>
      <c r="I79" s="102">
        <f>SUM(I80:I80)</f>
        <v>0</v>
      </c>
      <c r="J79" s="91">
        <f>SUM(J80:J80)</f>
        <v>0</v>
      </c>
      <c r="K79" s="91">
        <f>SUM(K80:K80)</f>
        <v>0</v>
      </c>
      <c r="L79" s="126"/>
      <c r="M79" s="102">
        <f>SUM(M80:M80)</f>
        <v>0</v>
      </c>
      <c r="N79" s="146"/>
      <c r="O79" s="135"/>
    </row>
    <row r="80" spans="1:15" ht="135" x14ac:dyDescent="0.25">
      <c r="A80" s="47"/>
      <c r="B80" s="57"/>
      <c r="C80" s="81"/>
      <c r="D80" s="111" t="s">
        <v>150</v>
      </c>
      <c r="E80" s="83">
        <v>60</v>
      </c>
      <c r="F80" s="106">
        <v>0</v>
      </c>
      <c r="G80" s="106">
        <v>0</v>
      </c>
      <c r="H80" s="107"/>
      <c r="I80" s="92">
        <f>F80+G80/2</f>
        <v>0</v>
      </c>
      <c r="J80" s="106">
        <v>0</v>
      </c>
      <c r="K80" s="106">
        <v>0</v>
      </c>
      <c r="L80" s="107"/>
      <c r="M80" s="92">
        <f>J80+K80/2</f>
        <v>0</v>
      </c>
      <c r="N80" s="146"/>
      <c r="O80" s="135"/>
    </row>
    <row r="81" spans="1:15" ht="22.5" customHeight="1" x14ac:dyDescent="0.25">
      <c r="A81" s="47"/>
      <c r="B81" s="57"/>
      <c r="C81" s="81"/>
      <c r="D81" s="176" t="s">
        <v>112</v>
      </c>
      <c r="E81" s="177"/>
      <c r="F81" s="177"/>
      <c r="G81" s="177"/>
      <c r="H81" s="177"/>
      <c r="I81" s="177"/>
      <c r="J81" s="177"/>
      <c r="K81" s="177"/>
      <c r="L81" s="177"/>
      <c r="M81" s="178"/>
      <c r="N81" s="146"/>
      <c r="O81" s="135"/>
    </row>
    <row r="82" spans="1:15" x14ac:dyDescent="0.25">
      <c r="A82" s="47"/>
      <c r="B82" s="57"/>
      <c r="C82" s="81"/>
      <c r="D82" s="172" t="s">
        <v>55</v>
      </c>
      <c r="E82" s="173"/>
      <c r="F82" s="173"/>
      <c r="G82" s="173"/>
      <c r="H82" s="173"/>
      <c r="I82" s="173"/>
      <c r="J82" s="173"/>
      <c r="K82" s="174"/>
      <c r="L82" s="174"/>
      <c r="M82" s="174"/>
      <c r="N82" s="175"/>
      <c r="O82" s="135"/>
    </row>
    <row r="83" spans="1:15" x14ac:dyDescent="0.25">
      <c r="A83" s="47"/>
      <c r="B83" s="57"/>
      <c r="C83" s="81"/>
      <c r="D83" s="172" t="s">
        <v>56</v>
      </c>
      <c r="E83" s="173"/>
      <c r="F83" s="173"/>
      <c r="G83" s="173"/>
      <c r="H83" s="173"/>
      <c r="I83" s="173"/>
      <c r="J83" s="173"/>
      <c r="K83" s="174"/>
      <c r="L83" s="174"/>
      <c r="M83" s="174"/>
      <c r="N83" s="175"/>
      <c r="O83" s="135"/>
    </row>
    <row r="84" spans="1:15" x14ac:dyDescent="0.25">
      <c r="A84" s="47"/>
      <c r="B84" s="57"/>
      <c r="C84" s="81"/>
      <c r="D84" s="172" t="s">
        <v>57</v>
      </c>
      <c r="E84" s="173"/>
      <c r="F84" s="173"/>
      <c r="G84" s="173"/>
      <c r="H84" s="173"/>
      <c r="I84" s="173"/>
      <c r="J84" s="173"/>
      <c r="K84" s="174"/>
      <c r="L84" s="174"/>
      <c r="M84" s="174"/>
      <c r="N84" s="175"/>
      <c r="O84" s="135"/>
    </row>
    <row r="85" spans="1:15" ht="30.75" customHeight="1" x14ac:dyDescent="0.25">
      <c r="A85" s="40"/>
      <c r="B85" s="133"/>
      <c r="C85" s="129" t="s">
        <v>42</v>
      </c>
      <c r="D85" s="130" t="s">
        <v>45</v>
      </c>
      <c r="E85" s="67">
        <f>SUM(E86:E87)</f>
        <v>10</v>
      </c>
      <c r="F85" s="89">
        <f>SUM(F86:F87)</f>
        <v>0</v>
      </c>
      <c r="G85" s="89">
        <f>SUM(G86:G87)</f>
        <v>0</v>
      </c>
      <c r="H85" s="34"/>
      <c r="I85" s="102">
        <f>SUM(I86:I87)</f>
        <v>0</v>
      </c>
      <c r="J85" s="89">
        <f>SUM(J86:J87)</f>
        <v>0</v>
      </c>
      <c r="K85" s="89">
        <f>SUM(K86:K87)</f>
        <v>0</v>
      </c>
      <c r="L85" s="34"/>
      <c r="M85" s="102">
        <f>SUM(M86:M87)</f>
        <v>0</v>
      </c>
      <c r="N85" s="135"/>
      <c r="O85" s="135"/>
    </row>
    <row r="86" spans="1:15" ht="108" customHeight="1" x14ac:dyDescent="0.25">
      <c r="A86" s="49"/>
      <c r="B86" s="133"/>
      <c r="C86" s="29"/>
      <c r="D86" s="5" t="s">
        <v>94</v>
      </c>
      <c r="E86" s="68">
        <v>5</v>
      </c>
      <c r="F86" s="89">
        <v>0</v>
      </c>
      <c r="G86" s="89">
        <v>0</v>
      </c>
      <c r="H86" s="34"/>
      <c r="I86" s="92">
        <f t="shared" ref="I86:I87" si="4">F86+G86/2</f>
        <v>0</v>
      </c>
      <c r="J86" s="89">
        <v>0</v>
      </c>
      <c r="K86" s="89">
        <v>0</v>
      </c>
      <c r="L86" s="34"/>
      <c r="M86" s="92">
        <f t="shared" ref="M86:M87" si="5">J86+K86/2</f>
        <v>0</v>
      </c>
      <c r="N86" s="135"/>
      <c r="O86" s="135"/>
    </row>
    <row r="87" spans="1:15" ht="84" customHeight="1" x14ac:dyDescent="0.25">
      <c r="A87" s="49"/>
      <c r="B87" s="133"/>
      <c r="C87" s="29"/>
      <c r="D87" s="5" t="s">
        <v>111</v>
      </c>
      <c r="E87" s="68">
        <v>5</v>
      </c>
      <c r="F87" s="89">
        <v>0</v>
      </c>
      <c r="G87" s="89">
        <v>0</v>
      </c>
      <c r="H87" s="34"/>
      <c r="I87" s="92">
        <f t="shared" si="4"/>
        <v>0</v>
      </c>
      <c r="J87" s="89">
        <v>0</v>
      </c>
      <c r="K87" s="89">
        <v>0</v>
      </c>
      <c r="L87" s="34"/>
      <c r="M87" s="92">
        <f t="shared" si="5"/>
        <v>0</v>
      </c>
      <c r="N87" s="135"/>
      <c r="O87" s="135"/>
    </row>
    <row r="88" spans="1:15" ht="24.75" customHeight="1" x14ac:dyDescent="0.25">
      <c r="A88" s="47"/>
      <c r="B88" s="48"/>
      <c r="C88" s="48"/>
      <c r="D88" s="170" t="s">
        <v>110</v>
      </c>
      <c r="E88" s="171"/>
      <c r="F88" s="171"/>
      <c r="G88" s="171"/>
      <c r="H88" s="171"/>
      <c r="I88" s="171"/>
      <c r="J88" s="171"/>
      <c r="K88" s="171"/>
      <c r="L88" s="171"/>
      <c r="M88" s="171"/>
      <c r="N88" s="135"/>
      <c r="O88" s="135"/>
    </row>
    <row r="89" spans="1:15" ht="12" customHeight="1" x14ac:dyDescent="0.25">
      <c r="A89" s="47"/>
      <c r="B89" s="57"/>
      <c r="C89" s="48"/>
      <c r="D89" s="167" t="s">
        <v>55</v>
      </c>
      <c r="E89" s="167"/>
      <c r="F89" s="167"/>
      <c r="G89" s="167"/>
      <c r="H89" s="167"/>
      <c r="I89" s="167"/>
      <c r="J89" s="167"/>
      <c r="K89" s="168"/>
      <c r="L89" s="168"/>
      <c r="M89" s="168"/>
      <c r="N89" s="169"/>
      <c r="O89" s="135"/>
    </row>
    <row r="90" spans="1:15" ht="11.25" customHeight="1" x14ac:dyDescent="0.25">
      <c r="A90" s="47"/>
      <c r="B90" s="57"/>
      <c r="C90" s="48"/>
      <c r="D90" s="167" t="s">
        <v>56</v>
      </c>
      <c r="E90" s="167"/>
      <c r="F90" s="167"/>
      <c r="G90" s="167"/>
      <c r="H90" s="167"/>
      <c r="I90" s="167"/>
      <c r="J90" s="167"/>
      <c r="K90" s="168"/>
      <c r="L90" s="168"/>
      <c r="M90" s="168"/>
      <c r="N90" s="169"/>
      <c r="O90" s="135"/>
    </row>
    <row r="91" spans="1:15" ht="12" customHeight="1" x14ac:dyDescent="0.25">
      <c r="A91" s="47"/>
      <c r="B91" s="57"/>
      <c r="C91" s="41"/>
      <c r="D91" s="167" t="s">
        <v>57</v>
      </c>
      <c r="E91" s="167"/>
      <c r="F91" s="167"/>
      <c r="G91" s="167"/>
      <c r="H91" s="167"/>
      <c r="I91" s="167"/>
      <c r="J91" s="167"/>
      <c r="K91" s="168"/>
      <c r="L91" s="168"/>
      <c r="M91" s="168"/>
      <c r="N91" s="169"/>
      <c r="O91" s="135"/>
    </row>
    <row r="92" spans="1:15" x14ac:dyDescent="0.25">
      <c r="A92" s="40"/>
      <c r="B92" s="251" t="s">
        <v>13</v>
      </c>
      <c r="C92" s="189"/>
      <c r="D92" s="190"/>
      <c r="E92" s="67">
        <f>SUM(E93:E96)</f>
        <v>15</v>
      </c>
      <c r="F92" s="89">
        <f>SUM(F93:F96)</f>
        <v>0</v>
      </c>
      <c r="G92" s="89">
        <f>SUM(G93:G96)</f>
        <v>0</v>
      </c>
      <c r="H92" s="34"/>
      <c r="I92" s="102">
        <f>SUM(I93:I96)</f>
        <v>0</v>
      </c>
      <c r="J92" s="89">
        <f>SUM(J93:J96)</f>
        <v>0</v>
      </c>
      <c r="K92" s="89">
        <f>SUM(K93:K96)</f>
        <v>0</v>
      </c>
      <c r="L92" s="34"/>
      <c r="M92" s="102">
        <f>SUM(M93:M96)</f>
        <v>0</v>
      </c>
      <c r="N92" s="135"/>
      <c r="O92" s="135"/>
    </row>
    <row r="93" spans="1:15" ht="89.25" customHeight="1" x14ac:dyDescent="0.25">
      <c r="A93" s="40"/>
      <c r="B93" s="41"/>
      <c r="C93" s="41"/>
      <c r="D93" s="5" t="s">
        <v>38</v>
      </c>
      <c r="E93" s="42">
        <v>4</v>
      </c>
      <c r="F93" s="89">
        <v>0</v>
      </c>
      <c r="G93" s="89">
        <v>0</v>
      </c>
      <c r="H93" s="34"/>
      <c r="I93" s="92">
        <f t="shared" ref="I93:I96" si="6">F93+G93/2</f>
        <v>0</v>
      </c>
      <c r="J93" s="89">
        <v>0</v>
      </c>
      <c r="K93" s="89">
        <v>0</v>
      </c>
      <c r="L93" s="34"/>
      <c r="M93" s="92">
        <f t="shared" ref="M93:M96" si="7">J93+K93/2</f>
        <v>0</v>
      </c>
      <c r="N93" s="135"/>
      <c r="O93" s="135"/>
    </row>
    <row r="94" spans="1:15" ht="49.5" customHeight="1" x14ac:dyDescent="0.25">
      <c r="A94" s="40"/>
      <c r="B94" s="41"/>
      <c r="C94" s="41"/>
      <c r="D94" s="5" t="s">
        <v>39</v>
      </c>
      <c r="E94" s="42">
        <v>3</v>
      </c>
      <c r="F94" s="89">
        <v>0</v>
      </c>
      <c r="G94" s="89">
        <v>0</v>
      </c>
      <c r="H94" s="34"/>
      <c r="I94" s="92">
        <f t="shared" si="6"/>
        <v>0</v>
      </c>
      <c r="J94" s="89">
        <v>0</v>
      </c>
      <c r="K94" s="89">
        <v>0</v>
      </c>
      <c r="L94" s="34"/>
      <c r="M94" s="92">
        <f t="shared" si="7"/>
        <v>0</v>
      </c>
      <c r="N94" s="135"/>
      <c r="O94" s="135"/>
    </row>
    <row r="95" spans="1:15" ht="62.25" customHeight="1" x14ac:dyDescent="0.25">
      <c r="A95" s="40"/>
      <c r="B95" s="41"/>
      <c r="C95" s="41"/>
      <c r="D95" s="5" t="s">
        <v>40</v>
      </c>
      <c r="E95" s="42">
        <v>4</v>
      </c>
      <c r="F95" s="89">
        <v>0</v>
      </c>
      <c r="G95" s="89">
        <v>0</v>
      </c>
      <c r="H95" s="34"/>
      <c r="I95" s="92">
        <f t="shared" si="6"/>
        <v>0</v>
      </c>
      <c r="J95" s="89">
        <v>0</v>
      </c>
      <c r="K95" s="89">
        <v>0</v>
      </c>
      <c r="L95" s="34"/>
      <c r="M95" s="92">
        <f t="shared" si="7"/>
        <v>0</v>
      </c>
      <c r="N95" s="135"/>
      <c r="O95" s="135"/>
    </row>
    <row r="96" spans="1:15" ht="32.25" customHeight="1" x14ac:dyDescent="0.25">
      <c r="A96" s="40"/>
      <c r="B96" s="41"/>
      <c r="C96" s="41"/>
      <c r="D96" s="5" t="s">
        <v>41</v>
      </c>
      <c r="E96" s="42">
        <v>4</v>
      </c>
      <c r="F96" s="89">
        <v>0</v>
      </c>
      <c r="G96" s="89">
        <v>0</v>
      </c>
      <c r="H96" s="34"/>
      <c r="I96" s="92">
        <f t="shared" si="6"/>
        <v>0</v>
      </c>
      <c r="J96" s="89">
        <v>0</v>
      </c>
      <c r="K96" s="89">
        <v>0</v>
      </c>
      <c r="L96" s="34"/>
      <c r="M96" s="92">
        <f t="shared" si="7"/>
        <v>0</v>
      </c>
      <c r="N96" s="135"/>
      <c r="O96" s="135"/>
    </row>
    <row r="97" spans="1:15" ht="22.5" customHeight="1" x14ac:dyDescent="0.25">
      <c r="A97" s="40"/>
      <c r="B97" s="41"/>
      <c r="C97" s="41"/>
      <c r="D97" s="170" t="s">
        <v>107</v>
      </c>
      <c r="E97" s="171"/>
      <c r="F97" s="171"/>
      <c r="G97" s="171"/>
      <c r="H97" s="171"/>
      <c r="I97" s="171"/>
      <c r="J97" s="171"/>
      <c r="K97" s="171"/>
      <c r="L97" s="171"/>
      <c r="M97" s="171"/>
      <c r="N97" s="135"/>
      <c r="O97" s="135"/>
    </row>
    <row r="98" spans="1:15" ht="12.75" customHeight="1" x14ac:dyDescent="0.25">
      <c r="A98" s="40"/>
      <c r="B98" s="55"/>
      <c r="C98" s="41"/>
      <c r="D98" s="167" t="s">
        <v>55</v>
      </c>
      <c r="E98" s="167"/>
      <c r="F98" s="167"/>
      <c r="G98" s="167"/>
      <c r="H98" s="167"/>
      <c r="I98" s="167"/>
      <c r="J98" s="167"/>
      <c r="K98" s="168"/>
      <c r="L98" s="168"/>
      <c r="M98" s="168"/>
      <c r="N98" s="169"/>
      <c r="O98" s="135"/>
    </row>
    <row r="99" spans="1:15" ht="10.5" customHeight="1" x14ac:dyDescent="0.25">
      <c r="A99" s="40"/>
      <c r="B99" s="55"/>
      <c r="C99" s="41"/>
      <c r="D99" s="167" t="s">
        <v>56</v>
      </c>
      <c r="E99" s="167"/>
      <c r="F99" s="167"/>
      <c r="G99" s="167"/>
      <c r="H99" s="167"/>
      <c r="I99" s="167"/>
      <c r="J99" s="167"/>
      <c r="K99" s="168"/>
      <c r="L99" s="168"/>
      <c r="M99" s="168"/>
      <c r="N99" s="169"/>
      <c r="O99" s="135"/>
    </row>
    <row r="100" spans="1:15" ht="12" customHeight="1" x14ac:dyDescent="0.25">
      <c r="A100" s="40"/>
      <c r="B100" s="55"/>
      <c r="C100" s="41"/>
      <c r="D100" s="167" t="s">
        <v>57</v>
      </c>
      <c r="E100" s="167"/>
      <c r="F100" s="167"/>
      <c r="G100" s="167"/>
      <c r="H100" s="167"/>
      <c r="I100" s="167"/>
      <c r="J100" s="167"/>
      <c r="K100" s="168"/>
      <c r="L100" s="168"/>
      <c r="M100" s="168"/>
      <c r="N100" s="169"/>
      <c r="O100" s="135"/>
    </row>
    <row r="101" spans="1:15" x14ac:dyDescent="0.25">
      <c r="A101" s="40"/>
      <c r="B101" s="251" t="s">
        <v>14</v>
      </c>
      <c r="C101" s="189"/>
      <c r="D101" s="190"/>
      <c r="E101" s="67">
        <f>SUM(E102:E108)</f>
        <v>50</v>
      </c>
      <c r="F101" s="89">
        <f>SUM(F102:F108)</f>
        <v>0</v>
      </c>
      <c r="G101" s="89">
        <f>SUM(G102:G108)</f>
        <v>0</v>
      </c>
      <c r="H101" s="34"/>
      <c r="I101" s="102">
        <f>SUM(I102:I108)</f>
        <v>0</v>
      </c>
      <c r="J101" s="89">
        <f>SUM(J102:J108)</f>
        <v>0</v>
      </c>
      <c r="K101" s="89">
        <f>SUM(K102:K108)</f>
        <v>0</v>
      </c>
      <c r="L101" s="34"/>
      <c r="M101" s="102">
        <f>SUM(M102:M108)</f>
        <v>0</v>
      </c>
      <c r="N101" s="135"/>
      <c r="O101" s="135"/>
    </row>
    <row r="102" spans="1:15" ht="47.25" customHeight="1" x14ac:dyDescent="0.25">
      <c r="A102" s="40"/>
      <c r="B102" s="41"/>
      <c r="C102" s="41"/>
      <c r="D102" s="5" t="s">
        <v>46</v>
      </c>
      <c r="E102" s="42">
        <v>7</v>
      </c>
      <c r="F102" s="89">
        <v>0</v>
      </c>
      <c r="G102" s="89">
        <v>0</v>
      </c>
      <c r="H102" s="34"/>
      <c r="I102" s="92">
        <f t="shared" ref="I102:I108" si="8">F102+G102/2</f>
        <v>0</v>
      </c>
      <c r="J102" s="89">
        <v>0</v>
      </c>
      <c r="K102" s="89">
        <v>0</v>
      </c>
      <c r="L102" s="34"/>
      <c r="M102" s="92">
        <f t="shared" ref="M102:M108" si="9">J102+K102/2</f>
        <v>0</v>
      </c>
      <c r="N102" s="135"/>
      <c r="O102" s="135"/>
    </row>
    <row r="103" spans="1:15" ht="141" customHeight="1" x14ac:dyDescent="0.25">
      <c r="A103" s="40"/>
      <c r="B103" s="41"/>
      <c r="C103" s="41"/>
      <c r="D103" s="5" t="s">
        <v>87</v>
      </c>
      <c r="E103" s="42">
        <v>8</v>
      </c>
      <c r="F103" s="89">
        <v>0</v>
      </c>
      <c r="G103" s="89">
        <v>0</v>
      </c>
      <c r="H103" s="34"/>
      <c r="I103" s="92">
        <f t="shared" si="8"/>
        <v>0</v>
      </c>
      <c r="J103" s="89">
        <v>0</v>
      </c>
      <c r="K103" s="89">
        <v>0</v>
      </c>
      <c r="L103" s="34"/>
      <c r="M103" s="92">
        <f t="shared" si="9"/>
        <v>0</v>
      </c>
      <c r="N103" s="135"/>
      <c r="O103" s="135"/>
    </row>
    <row r="104" spans="1:15" ht="42" customHeight="1" x14ac:dyDescent="0.25">
      <c r="A104" s="40"/>
      <c r="B104" s="41"/>
      <c r="C104" s="41"/>
      <c r="D104" s="5" t="s">
        <v>79</v>
      </c>
      <c r="E104" s="42">
        <v>7</v>
      </c>
      <c r="F104" s="89">
        <v>0</v>
      </c>
      <c r="G104" s="89">
        <v>0</v>
      </c>
      <c r="H104" s="34"/>
      <c r="I104" s="92">
        <f t="shared" si="8"/>
        <v>0</v>
      </c>
      <c r="J104" s="89">
        <v>0</v>
      </c>
      <c r="K104" s="89">
        <v>0</v>
      </c>
      <c r="L104" s="34"/>
      <c r="M104" s="92">
        <f t="shared" si="9"/>
        <v>0</v>
      </c>
      <c r="N104" s="135"/>
      <c r="O104" s="135"/>
    </row>
    <row r="105" spans="1:15" ht="270" customHeight="1" x14ac:dyDescent="0.25">
      <c r="A105" s="40"/>
      <c r="B105" s="41"/>
      <c r="C105" s="41"/>
      <c r="D105" s="5" t="s">
        <v>88</v>
      </c>
      <c r="E105" s="42">
        <v>7</v>
      </c>
      <c r="F105" s="89">
        <v>0</v>
      </c>
      <c r="G105" s="89">
        <v>0</v>
      </c>
      <c r="H105" s="34"/>
      <c r="I105" s="92">
        <f t="shared" si="8"/>
        <v>0</v>
      </c>
      <c r="J105" s="89">
        <v>0</v>
      </c>
      <c r="K105" s="89">
        <v>0</v>
      </c>
      <c r="L105" s="34"/>
      <c r="M105" s="92">
        <f t="shared" si="9"/>
        <v>0</v>
      </c>
      <c r="N105" s="135"/>
      <c r="O105" s="135"/>
    </row>
    <row r="106" spans="1:15" ht="64.5" customHeight="1" x14ac:dyDescent="0.25">
      <c r="A106" s="40"/>
      <c r="B106" s="41"/>
      <c r="C106" s="41"/>
      <c r="D106" s="5" t="s">
        <v>80</v>
      </c>
      <c r="E106" s="42">
        <v>7</v>
      </c>
      <c r="F106" s="89">
        <v>0</v>
      </c>
      <c r="G106" s="89">
        <v>0</v>
      </c>
      <c r="H106" s="34"/>
      <c r="I106" s="92">
        <f t="shared" si="8"/>
        <v>0</v>
      </c>
      <c r="J106" s="89">
        <v>0</v>
      </c>
      <c r="K106" s="89">
        <v>0</v>
      </c>
      <c r="L106" s="34"/>
      <c r="M106" s="92">
        <f t="shared" si="9"/>
        <v>0</v>
      </c>
      <c r="N106" s="135"/>
      <c r="O106" s="135"/>
    </row>
    <row r="107" spans="1:15" ht="30.75" customHeight="1" x14ac:dyDescent="0.25">
      <c r="A107" s="40"/>
      <c r="B107" s="41"/>
      <c r="C107" s="41"/>
      <c r="D107" s="5" t="s">
        <v>81</v>
      </c>
      <c r="E107" s="42">
        <v>7</v>
      </c>
      <c r="F107" s="89">
        <v>0</v>
      </c>
      <c r="G107" s="89">
        <v>0</v>
      </c>
      <c r="H107" s="34"/>
      <c r="I107" s="92">
        <f t="shared" si="8"/>
        <v>0</v>
      </c>
      <c r="J107" s="89">
        <v>0</v>
      </c>
      <c r="K107" s="89">
        <v>0</v>
      </c>
      <c r="L107" s="34"/>
      <c r="M107" s="92">
        <f t="shared" si="9"/>
        <v>0</v>
      </c>
      <c r="N107" s="135"/>
      <c r="O107" s="135"/>
    </row>
    <row r="108" spans="1:15" ht="39.75" customHeight="1" x14ac:dyDescent="0.25">
      <c r="A108" s="40"/>
      <c r="B108" s="41"/>
      <c r="C108" s="41"/>
      <c r="D108" s="5" t="s">
        <v>82</v>
      </c>
      <c r="E108" s="42">
        <v>7</v>
      </c>
      <c r="F108" s="89">
        <v>0</v>
      </c>
      <c r="G108" s="89">
        <v>0</v>
      </c>
      <c r="H108" s="34"/>
      <c r="I108" s="92">
        <f t="shared" si="8"/>
        <v>0</v>
      </c>
      <c r="J108" s="89">
        <v>0</v>
      </c>
      <c r="K108" s="89">
        <v>0</v>
      </c>
      <c r="L108" s="34"/>
      <c r="M108" s="92">
        <f t="shared" si="9"/>
        <v>0</v>
      </c>
      <c r="N108" s="135"/>
      <c r="O108" s="135"/>
    </row>
    <row r="109" spans="1:15" ht="19.5" customHeight="1" x14ac:dyDescent="0.25">
      <c r="A109" s="40"/>
      <c r="B109" s="41"/>
      <c r="C109" s="41"/>
      <c r="D109" s="170" t="s">
        <v>109</v>
      </c>
      <c r="E109" s="171"/>
      <c r="F109" s="171"/>
      <c r="G109" s="171"/>
      <c r="H109" s="171"/>
      <c r="I109" s="171"/>
      <c r="J109" s="171"/>
      <c r="K109" s="171"/>
      <c r="L109" s="171"/>
      <c r="M109" s="171"/>
      <c r="N109" s="135"/>
      <c r="O109" s="135"/>
    </row>
    <row r="110" spans="1:15" x14ac:dyDescent="0.25">
      <c r="A110" s="40"/>
      <c r="B110" s="55"/>
      <c r="C110" s="41"/>
      <c r="D110" s="164" t="s">
        <v>55</v>
      </c>
      <c r="E110" s="164"/>
      <c r="F110" s="164"/>
      <c r="G110" s="164"/>
      <c r="H110" s="164"/>
      <c r="I110" s="164"/>
      <c r="J110" s="164"/>
      <c r="K110" s="165"/>
      <c r="L110" s="165"/>
      <c r="M110" s="165"/>
      <c r="N110" s="166"/>
      <c r="O110" s="135"/>
    </row>
    <row r="111" spans="1:15" x14ac:dyDescent="0.25">
      <c r="A111" s="40"/>
      <c r="B111" s="55"/>
      <c r="C111" s="41"/>
      <c r="D111" s="164" t="s">
        <v>56</v>
      </c>
      <c r="E111" s="164"/>
      <c r="F111" s="164"/>
      <c r="G111" s="164"/>
      <c r="H111" s="164"/>
      <c r="I111" s="164"/>
      <c r="J111" s="164"/>
      <c r="K111" s="165"/>
      <c r="L111" s="165"/>
      <c r="M111" s="165"/>
      <c r="N111" s="166"/>
      <c r="O111" s="135"/>
    </row>
    <row r="112" spans="1:15" x14ac:dyDescent="0.25">
      <c r="A112" s="40"/>
      <c r="B112" s="55"/>
      <c r="C112" s="41"/>
      <c r="D112" s="164" t="s">
        <v>57</v>
      </c>
      <c r="E112" s="164"/>
      <c r="F112" s="164"/>
      <c r="G112" s="164"/>
      <c r="H112" s="164"/>
      <c r="I112" s="164"/>
      <c r="J112" s="164"/>
      <c r="K112" s="165"/>
      <c r="L112" s="165"/>
      <c r="M112" s="165"/>
      <c r="N112" s="166"/>
      <c r="O112" s="135"/>
    </row>
    <row r="113" spans="1:15" x14ac:dyDescent="0.25">
      <c r="A113" s="46" t="s">
        <v>17</v>
      </c>
      <c r="B113" s="252" t="s">
        <v>9</v>
      </c>
      <c r="C113" s="253"/>
      <c r="D113" s="254"/>
      <c r="E113" s="66">
        <v>8</v>
      </c>
      <c r="F113" s="66">
        <f>SUM(F114:F117)</f>
        <v>0</v>
      </c>
      <c r="G113" s="66">
        <f>SUM(G114:G117)</f>
        <v>0</v>
      </c>
      <c r="H113" s="34"/>
      <c r="I113" s="102">
        <f>SUM(I114:I117)</f>
        <v>0</v>
      </c>
      <c r="J113" s="66">
        <f>SUM(J114:J117)</f>
        <v>0</v>
      </c>
      <c r="K113" s="66">
        <f>SUM(K114:K117)</f>
        <v>0</v>
      </c>
      <c r="L113" s="34"/>
      <c r="M113" s="102">
        <f>SUM(M114:M117)</f>
        <v>0</v>
      </c>
      <c r="N113" s="135"/>
      <c r="O113" s="135"/>
    </row>
    <row r="114" spans="1:15" ht="45" x14ac:dyDescent="0.25">
      <c r="A114" s="45"/>
      <c r="B114" s="41"/>
      <c r="C114" s="41"/>
      <c r="D114" s="33" t="s">
        <v>121</v>
      </c>
      <c r="E114" s="42">
        <v>3</v>
      </c>
      <c r="F114" s="42"/>
      <c r="G114" s="89"/>
      <c r="H114" s="34"/>
      <c r="I114" s="92">
        <f t="shared" ref="I114:I117" si="10">F114+G114/2</f>
        <v>0</v>
      </c>
      <c r="J114" s="42"/>
      <c r="K114" s="89"/>
      <c r="L114" s="34"/>
      <c r="M114" s="92">
        <f t="shared" ref="M114:M117" si="11">J114+K114/2</f>
        <v>0</v>
      </c>
      <c r="N114" s="135"/>
      <c r="O114" s="135"/>
    </row>
    <row r="115" spans="1:15" ht="45" x14ac:dyDescent="0.25">
      <c r="A115" s="45"/>
      <c r="B115" s="41"/>
      <c r="C115" s="41"/>
      <c r="D115" s="33" t="s">
        <v>122</v>
      </c>
      <c r="E115" s="42">
        <v>5</v>
      </c>
      <c r="F115" s="42"/>
      <c r="G115" s="89"/>
      <c r="H115" s="34"/>
      <c r="I115" s="92">
        <f t="shared" si="10"/>
        <v>0</v>
      </c>
      <c r="J115" s="42"/>
      <c r="K115" s="89"/>
      <c r="L115" s="34"/>
      <c r="M115" s="92">
        <f t="shared" si="11"/>
        <v>0</v>
      </c>
      <c r="N115" s="135"/>
      <c r="O115" s="135"/>
    </row>
    <row r="116" spans="1:15" ht="60" x14ac:dyDescent="0.25">
      <c r="A116" s="45"/>
      <c r="B116" s="41"/>
      <c r="C116" s="41"/>
      <c r="D116" s="79" t="s">
        <v>124</v>
      </c>
      <c r="E116" s="42">
        <v>6</v>
      </c>
      <c r="F116" s="42"/>
      <c r="G116" s="89"/>
      <c r="H116" s="34"/>
      <c r="I116" s="92">
        <f t="shared" si="10"/>
        <v>0</v>
      </c>
      <c r="J116" s="42"/>
      <c r="K116" s="89"/>
      <c r="L116" s="34"/>
      <c r="M116" s="92">
        <f t="shared" si="11"/>
        <v>0</v>
      </c>
      <c r="N116" s="135"/>
      <c r="O116" s="135"/>
    </row>
    <row r="117" spans="1:15" ht="60" x14ac:dyDescent="0.25">
      <c r="A117" s="45"/>
      <c r="B117" s="41"/>
      <c r="C117" s="41"/>
      <c r="D117" s="33" t="s">
        <v>95</v>
      </c>
      <c r="E117" s="42">
        <v>8</v>
      </c>
      <c r="F117" s="42"/>
      <c r="G117" s="89"/>
      <c r="H117" s="34"/>
      <c r="I117" s="92">
        <f t="shared" si="10"/>
        <v>0</v>
      </c>
      <c r="J117" s="42"/>
      <c r="K117" s="89"/>
      <c r="L117" s="34"/>
      <c r="M117" s="92">
        <f t="shared" si="11"/>
        <v>0</v>
      </c>
      <c r="N117" s="135"/>
      <c r="O117" s="135"/>
    </row>
    <row r="118" spans="1:15" x14ac:dyDescent="0.25">
      <c r="A118" s="45"/>
      <c r="B118" s="55"/>
      <c r="C118" s="41"/>
      <c r="D118" s="176" t="s">
        <v>116</v>
      </c>
      <c r="E118" s="196"/>
      <c r="F118" s="196"/>
      <c r="G118" s="196"/>
      <c r="H118" s="196"/>
      <c r="I118" s="196"/>
      <c r="J118" s="196"/>
      <c r="K118" s="196"/>
      <c r="L118" s="196"/>
      <c r="M118" s="197"/>
      <c r="N118" s="135"/>
      <c r="O118" s="135"/>
    </row>
    <row r="119" spans="1:15" x14ac:dyDescent="0.25">
      <c r="A119" s="45"/>
      <c r="B119" s="70"/>
      <c r="C119" s="30"/>
      <c r="D119" s="167" t="s">
        <v>55</v>
      </c>
      <c r="E119" s="167"/>
      <c r="F119" s="167"/>
      <c r="G119" s="167"/>
      <c r="H119" s="167"/>
      <c r="I119" s="167"/>
      <c r="J119" s="167"/>
      <c r="K119" s="168"/>
      <c r="L119" s="168"/>
      <c r="M119" s="168"/>
      <c r="N119" s="169"/>
      <c r="O119" s="135"/>
    </row>
    <row r="120" spans="1:15" x14ac:dyDescent="0.25">
      <c r="A120" s="45"/>
      <c r="B120" s="70"/>
      <c r="C120" s="30"/>
      <c r="D120" s="167" t="s">
        <v>56</v>
      </c>
      <c r="E120" s="167"/>
      <c r="F120" s="167"/>
      <c r="G120" s="167"/>
      <c r="H120" s="167"/>
      <c r="I120" s="167"/>
      <c r="J120" s="167"/>
      <c r="K120" s="168"/>
      <c r="L120" s="168"/>
      <c r="M120" s="168"/>
      <c r="N120" s="169"/>
      <c r="O120" s="135"/>
    </row>
    <row r="121" spans="1:15" x14ac:dyDescent="0.25">
      <c r="A121" s="45"/>
      <c r="B121" s="70"/>
      <c r="C121" s="30"/>
      <c r="D121" s="167" t="s">
        <v>57</v>
      </c>
      <c r="E121" s="167"/>
      <c r="F121" s="167"/>
      <c r="G121" s="167"/>
      <c r="H121" s="167"/>
      <c r="I121" s="167"/>
      <c r="J121" s="167"/>
      <c r="K121" s="168"/>
      <c r="L121" s="168"/>
      <c r="M121" s="168"/>
      <c r="N121" s="169"/>
      <c r="O121" s="135"/>
    </row>
    <row r="122" spans="1:15" ht="31.5" customHeight="1" x14ac:dyDescent="0.25">
      <c r="A122" s="50" t="s">
        <v>18</v>
      </c>
      <c r="B122" s="184" t="s">
        <v>103</v>
      </c>
      <c r="C122" s="185"/>
      <c r="D122" s="186"/>
      <c r="E122" s="71">
        <f>SUM(E123,E132)</f>
        <v>22</v>
      </c>
      <c r="F122" s="98">
        <f>SUM(F123,F132)</f>
        <v>0</v>
      </c>
      <c r="G122" s="98">
        <f>SUM(G123,G132)</f>
        <v>0</v>
      </c>
      <c r="H122" s="34"/>
      <c r="I122" s="98">
        <f>SUM(I123,I132)</f>
        <v>0</v>
      </c>
      <c r="J122" s="98">
        <f>SUM(J123,J132)</f>
        <v>0</v>
      </c>
      <c r="K122" s="98">
        <f>SUM(K123,K132)</f>
        <v>0</v>
      </c>
      <c r="L122" s="34"/>
      <c r="M122" s="108">
        <f>SUM(M123,M132)</f>
        <v>0</v>
      </c>
      <c r="N122" s="135"/>
      <c r="O122" s="135"/>
    </row>
    <row r="123" spans="1:15" x14ac:dyDescent="0.25">
      <c r="A123" s="51"/>
      <c r="B123" s="188" t="s">
        <v>47</v>
      </c>
      <c r="C123" s="189"/>
      <c r="D123" s="190"/>
      <c r="E123" s="72">
        <f>SUM(E124:E127)</f>
        <v>8</v>
      </c>
      <c r="F123" s="86">
        <f>SUM(F124:F127)</f>
        <v>0</v>
      </c>
      <c r="G123" s="86">
        <f>SUM(G124:G127)</f>
        <v>0</v>
      </c>
      <c r="H123" s="34"/>
      <c r="I123" s="86">
        <f>SUM(I124:I127)</f>
        <v>0</v>
      </c>
      <c r="J123" s="86">
        <f>SUM(J124:J127)</f>
        <v>0</v>
      </c>
      <c r="K123" s="86">
        <f>SUM(K124:K127)</f>
        <v>0</v>
      </c>
      <c r="L123" s="34"/>
      <c r="M123" s="86">
        <f>SUM(M124:M127)</f>
        <v>0</v>
      </c>
      <c r="N123" s="135"/>
      <c r="O123" s="135"/>
    </row>
    <row r="124" spans="1:15" ht="72" customHeight="1" x14ac:dyDescent="0.25">
      <c r="A124" s="45"/>
      <c r="B124" s="41"/>
      <c r="C124" s="41"/>
      <c r="D124" s="5" t="s">
        <v>20</v>
      </c>
      <c r="E124" s="42">
        <v>2</v>
      </c>
      <c r="F124" s="42">
        <v>0</v>
      </c>
      <c r="G124" s="89">
        <v>0</v>
      </c>
      <c r="H124" s="34"/>
      <c r="I124" s="92">
        <f t="shared" ref="I124:I127" si="12">F124+G124/2</f>
        <v>0</v>
      </c>
      <c r="J124" s="42">
        <v>0</v>
      </c>
      <c r="K124" s="89">
        <v>0</v>
      </c>
      <c r="L124" s="34"/>
      <c r="M124" s="92">
        <f t="shared" ref="M124:M127" si="13">J124+K124/2</f>
        <v>0</v>
      </c>
      <c r="N124" s="135"/>
      <c r="O124" s="135"/>
    </row>
    <row r="125" spans="1:15" ht="84.75" customHeight="1" x14ac:dyDescent="0.25">
      <c r="A125" s="45"/>
      <c r="B125" s="41"/>
      <c r="C125" s="41"/>
      <c r="D125" s="5" t="s">
        <v>15</v>
      </c>
      <c r="E125" s="42">
        <v>2</v>
      </c>
      <c r="F125" s="42">
        <v>0</v>
      </c>
      <c r="G125" s="89">
        <v>0</v>
      </c>
      <c r="H125" s="34"/>
      <c r="I125" s="92">
        <f t="shared" si="12"/>
        <v>0</v>
      </c>
      <c r="J125" s="42">
        <v>0</v>
      </c>
      <c r="K125" s="89">
        <v>0</v>
      </c>
      <c r="L125" s="34"/>
      <c r="M125" s="92">
        <f t="shared" si="13"/>
        <v>0</v>
      </c>
      <c r="N125" s="135"/>
      <c r="O125" s="135"/>
    </row>
    <row r="126" spans="1:15" ht="76.5" customHeight="1" x14ac:dyDescent="0.25">
      <c r="A126" s="45"/>
      <c r="B126" s="41"/>
      <c r="C126" s="41"/>
      <c r="D126" s="5" t="s">
        <v>43</v>
      </c>
      <c r="E126" s="42">
        <v>2</v>
      </c>
      <c r="F126" s="42">
        <v>0</v>
      </c>
      <c r="G126" s="89">
        <v>0</v>
      </c>
      <c r="H126" s="34"/>
      <c r="I126" s="92">
        <f t="shared" si="12"/>
        <v>0</v>
      </c>
      <c r="J126" s="42">
        <v>0</v>
      </c>
      <c r="K126" s="89">
        <v>0</v>
      </c>
      <c r="L126" s="34"/>
      <c r="M126" s="92">
        <f t="shared" si="13"/>
        <v>0</v>
      </c>
      <c r="N126" s="135"/>
      <c r="O126" s="135"/>
    </row>
    <row r="127" spans="1:15" ht="36.75" customHeight="1" x14ac:dyDescent="0.25">
      <c r="A127" s="45"/>
      <c r="B127" s="41"/>
      <c r="C127" s="41"/>
      <c r="D127" s="5" t="s">
        <v>44</v>
      </c>
      <c r="E127" s="42">
        <v>2</v>
      </c>
      <c r="F127" s="42">
        <v>0</v>
      </c>
      <c r="G127" s="89">
        <v>0</v>
      </c>
      <c r="H127" s="34"/>
      <c r="I127" s="92">
        <f t="shared" si="12"/>
        <v>0</v>
      </c>
      <c r="J127" s="42">
        <v>0</v>
      </c>
      <c r="K127" s="89">
        <v>0</v>
      </c>
      <c r="L127" s="34"/>
      <c r="M127" s="92">
        <f t="shared" si="13"/>
        <v>0</v>
      </c>
      <c r="N127" s="135"/>
      <c r="O127" s="135"/>
    </row>
    <row r="128" spans="1:15" ht="15" customHeight="1" x14ac:dyDescent="0.25">
      <c r="A128" s="45"/>
      <c r="B128" s="41"/>
      <c r="C128" s="41"/>
      <c r="D128" s="200" t="s">
        <v>105</v>
      </c>
      <c r="E128" s="200"/>
      <c r="F128" s="200"/>
      <c r="G128" s="200"/>
      <c r="H128" s="200"/>
      <c r="I128" s="200"/>
      <c r="J128" s="200"/>
      <c r="K128" s="200"/>
      <c r="L128" s="200"/>
      <c r="M128" s="200"/>
      <c r="N128" s="135"/>
      <c r="O128" s="135"/>
    </row>
    <row r="129" spans="1:15" x14ac:dyDescent="0.25">
      <c r="A129" s="45"/>
      <c r="B129" s="36"/>
      <c r="C129" s="5"/>
      <c r="D129" s="167" t="s">
        <v>55</v>
      </c>
      <c r="E129" s="167"/>
      <c r="F129" s="167"/>
      <c r="G129" s="167"/>
      <c r="H129" s="167"/>
      <c r="I129" s="167"/>
      <c r="J129" s="167"/>
      <c r="K129" s="168"/>
      <c r="L129" s="168"/>
      <c r="M129" s="168"/>
      <c r="N129" s="169"/>
      <c r="O129" s="135"/>
    </row>
    <row r="130" spans="1:15" x14ac:dyDescent="0.25">
      <c r="A130" s="45"/>
      <c r="B130" s="36"/>
      <c r="C130" s="5"/>
      <c r="D130" s="167" t="s">
        <v>56</v>
      </c>
      <c r="E130" s="167"/>
      <c r="F130" s="167"/>
      <c r="G130" s="167"/>
      <c r="H130" s="167"/>
      <c r="I130" s="167"/>
      <c r="J130" s="167"/>
      <c r="K130" s="168"/>
      <c r="L130" s="168"/>
      <c r="M130" s="168"/>
      <c r="N130" s="169"/>
      <c r="O130" s="135"/>
    </row>
    <row r="131" spans="1:15" x14ac:dyDescent="0.25">
      <c r="A131" s="45"/>
      <c r="B131" s="36"/>
      <c r="C131" s="5"/>
      <c r="D131" s="167" t="s">
        <v>57</v>
      </c>
      <c r="E131" s="167"/>
      <c r="F131" s="167"/>
      <c r="G131" s="167"/>
      <c r="H131" s="167"/>
      <c r="I131" s="167"/>
      <c r="J131" s="167"/>
      <c r="K131" s="168"/>
      <c r="L131" s="168"/>
      <c r="M131" s="168"/>
      <c r="N131" s="169"/>
      <c r="O131" s="135"/>
    </row>
    <row r="132" spans="1:15" x14ac:dyDescent="0.25">
      <c r="A132" s="45"/>
      <c r="B132" s="188" t="s">
        <v>48</v>
      </c>
      <c r="C132" s="189"/>
      <c r="D132" s="190"/>
      <c r="E132" s="73">
        <v>14</v>
      </c>
      <c r="F132" s="34">
        <f>SUM(F133:F134)</f>
        <v>0</v>
      </c>
      <c r="G132" s="34">
        <f>SUM(G133:G134)</f>
        <v>0</v>
      </c>
      <c r="H132" s="34"/>
      <c r="I132" s="89">
        <f>SUM(I133:I134)</f>
        <v>0</v>
      </c>
      <c r="J132" s="34">
        <f>SUM(J133:J134)</f>
        <v>0</v>
      </c>
      <c r="K132" s="34">
        <f>SUM(K133:K134)</f>
        <v>0</v>
      </c>
      <c r="L132" s="34"/>
      <c r="M132" s="89">
        <f>SUM(M133:M134)</f>
        <v>0</v>
      </c>
      <c r="N132" s="135"/>
      <c r="O132" s="135"/>
    </row>
    <row r="133" spans="1:15" ht="60" customHeight="1" x14ac:dyDescent="0.25">
      <c r="A133" s="45"/>
      <c r="B133" s="33"/>
      <c r="C133" s="5"/>
      <c r="D133" s="93" t="s">
        <v>120</v>
      </c>
      <c r="E133" s="73">
        <v>14</v>
      </c>
      <c r="F133" s="89"/>
      <c r="G133" s="89"/>
      <c r="H133" s="34"/>
      <c r="I133" s="92">
        <f t="shared" ref="I133:I134" si="14">F133+G133/2</f>
        <v>0</v>
      </c>
      <c r="J133" s="89"/>
      <c r="K133" s="89"/>
      <c r="L133" s="34"/>
      <c r="M133" s="92">
        <f t="shared" ref="M133:M134" si="15">J133+K133/2</f>
        <v>0</v>
      </c>
      <c r="N133" s="135"/>
      <c r="O133" s="135"/>
    </row>
    <row r="134" spans="1:15" ht="33" customHeight="1" x14ac:dyDescent="0.25">
      <c r="A134" s="45"/>
      <c r="B134" s="41"/>
      <c r="C134" s="41"/>
      <c r="D134" s="93" t="s">
        <v>119</v>
      </c>
      <c r="E134" s="73">
        <v>0</v>
      </c>
      <c r="F134" s="89"/>
      <c r="G134" s="89"/>
      <c r="H134" s="34"/>
      <c r="I134" s="92">
        <f t="shared" si="14"/>
        <v>0</v>
      </c>
      <c r="J134" s="89"/>
      <c r="K134" s="89"/>
      <c r="L134" s="34"/>
      <c r="M134" s="92">
        <f t="shared" si="15"/>
        <v>0</v>
      </c>
      <c r="N134" s="135"/>
      <c r="O134" s="135"/>
    </row>
    <row r="135" spans="1:15" ht="21.75" customHeight="1" x14ac:dyDescent="0.25">
      <c r="A135" s="45"/>
      <c r="B135" s="55"/>
      <c r="C135" s="41"/>
      <c r="D135" s="240" t="s">
        <v>116</v>
      </c>
      <c r="E135" s="198"/>
      <c r="F135" s="198"/>
      <c r="G135" s="198"/>
      <c r="H135" s="198"/>
      <c r="I135" s="198"/>
      <c r="J135" s="198"/>
      <c r="K135" s="198"/>
      <c r="L135" s="198"/>
      <c r="M135" s="199"/>
      <c r="N135" s="135"/>
      <c r="O135" s="135"/>
    </row>
    <row r="136" spans="1:15" x14ac:dyDescent="0.25">
      <c r="A136" s="45"/>
      <c r="B136" s="36"/>
      <c r="C136" s="5"/>
      <c r="D136" s="167" t="s">
        <v>55</v>
      </c>
      <c r="E136" s="167"/>
      <c r="F136" s="167"/>
      <c r="G136" s="167"/>
      <c r="H136" s="167"/>
      <c r="I136" s="167"/>
      <c r="J136" s="167"/>
      <c r="K136" s="168"/>
      <c r="L136" s="168"/>
      <c r="M136" s="168"/>
      <c r="N136" s="169"/>
      <c r="O136" s="135"/>
    </row>
    <row r="137" spans="1:15" x14ac:dyDescent="0.25">
      <c r="A137" s="45"/>
      <c r="B137" s="36"/>
      <c r="C137" s="5"/>
      <c r="D137" s="167" t="s">
        <v>56</v>
      </c>
      <c r="E137" s="167"/>
      <c r="F137" s="167"/>
      <c r="G137" s="167"/>
      <c r="H137" s="167"/>
      <c r="I137" s="167"/>
      <c r="J137" s="167"/>
      <c r="K137" s="168"/>
      <c r="L137" s="168"/>
      <c r="M137" s="168"/>
      <c r="N137" s="169"/>
      <c r="O137" s="135"/>
    </row>
    <row r="138" spans="1:15" x14ac:dyDescent="0.25">
      <c r="A138" s="45"/>
      <c r="B138" s="36"/>
      <c r="C138" s="5"/>
      <c r="D138" s="167" t="s">
        <v>57</v>
      </c>
      <c r="E138" s="167"/>
      <c r="F138" s="167"/>
      <c r="G138" s="167"/>
      <c r="H138" s="167"/>
      <c r="I138" s="167"/>
      <c r="J138" s="167"/>
      <c r="K138" s="168"/>
      <c r="L138" s="168"/>
      <c r="M138" s="168"/>
      <c r="N138" s="169"/>
      <c r="O138" s="135"/>
    </row>
    <row r="139" spans="1:15" ht="68.25" customHeight="1" x14ac:dyDescent="0.25">
      <c r="A139" s="43">
        <v>3</v>
      </c>
      <c r="B139" s="181" t="s">
        <v>125</v>
      </c>
      <c r="C139" s="182"/>
      <c r="D139" s="183"/>
      <c r="E139" s="127">
        <f>SUM(E140,E147)/2</f>
        <v>10</v>
      </c>
      <c r="F139" s="97"/>
      <c r="G139" s="97"/>
      <c r="H139" s="97">
        <f>SUM(H140,H147)/2</f>
        <v>0</v>
      </c>
      <c r="I139" s="97">
        <f>SUM(I140,I147)/2</f>
        <v>0</v>
      </c>
      <c r="J139" s="97"/>
      <c r="K139" s="97"/>
      <c r="L139" s="97">
        <f>SUM(L140,L147)/2</f>
        <v>0</v>
      </c>
      <c r="M139" s="109">
        <f>SUM(M140,M147)/2</f>
        <v>0</v>
      </c>
      <c r="N139" s="135"/>
      <c r="O139" s="135"/>
    </row>
    <row r="140" spans="1:15" ht="28.5" customHeight="1" x14ac:dyDescent="0.25">
      <c r="A140" s="50" t="s">
        <v>6</v>
      </c>
      <c r="B140" s="184" t="s">
        <v>24</v>
      </c>
      <c r="C140" s="185"/>
      <c r="D140" s="186"/>
      <c r="E140" s="71">
        <f>SUM(E141:E142)</f>
        <v>10</v>
      </c>
      <c r="F140" s="89"/>
      <c r="G140" s="89"/>
      <c r="H140" s="89">
        <f>SUM(H141:H142)</f>
        <v>0</v>
      </c>
      <c r="I140" s="89">
        <f>SUM(I141:I142)</f>
        <v>0</v>
      </c>
      <c r="J140" s="89"/>
      <c r="K140" s="89"/>
      <c r="L140" s="89">
        <f>SUM(L141:L142)</f>
        <v>0</v>
      </c>
      <c r="M140" s="89">
        <f>SUM(M141:M142)</f>
        <v>0</v>
      </c>
      <c r="N140" s="135"/>
      <c r="O140" s="135"/>
    </row>
    <row r="141" spans="1:15" ht="60.75" customHeight="1" x14ac:dyDescent="0.25">
      <c r="A141" s="45"/>
      <c r="B141" s="41"/>
      <c r="C141" s="41"/>
      <c r="D141" s="84" t="s">
        <v>77</v>
      </c>
      <c r="E141" s="42">
        <v>5</v>
      </c>
      <c r="F141" s="89"/>
      <c r="G141" s="89"/>
      <c r="H141" s="89">
        <v>0</v>
      </c>
      <c r="I141" s="89">
        <f>H141</f>
        <v>0</v>
      </c>
      <c r="J141" s="89"/>
      <c r="K141" s="89"/>
      <c r="L141" s="89">
        <v>0</v>
      </c>
      <c r="M141" s="89">
        <f>L141</f>
        <v>0</v>
      </c>
      <c r="N141" s="135"/>
      <c r="O141" s="135"/>
    </row>
    <row r="142" spans="1:15" ht="59.25" customHeight="1" x14ac:dyDescent="0.25">
      <c r="A142" s="45"/>
      <c r="B142" s="41"/>
      <c r="C142" s="41"/>
      <c r="D142" s="5" t="s">
        <v>73</v>
      </c>
      <c r="E142" s="42">
        <v>5</v>
      </c>
      <c r="F142" s="89"/>
      <c r="G142" s="89"/>
      <c r="H142" s="89">
        <v>0</v>
      </c>
      <c r="I142" s="89">
        <f>H142</f>
        <v>0</v>
      </c>
      <c r="J142" s="89"/>
      <c r="K142" s="89"/>
      <c r="L142" s="89">
        <v>0</v>
      </c>
      <c r="M142" s="89">
        <f>L142</f>
        <v>0</v>
      </c>
      <c r="N142" s="135"/>
      <c r="O142" s="135"/>
    </row>
    <row r="143" spans="1:15" ht="18" customHeight="1" x14ac:dyDescent="0.25">
      <c r="A143" s="45"/>
      <c r="B143" s="41"/>
      <c r="C143" s="41"/>
      <c r="D143" s="176" t="s">
        <v>108</v>
      </c>
      <c r="E143" s="179"/>
      <c r="F143" s="179"/>
      <c r="G143" s="179"/>
      <c r="H143" s="179"/>
      <c r="I143" s="179"/>
      <c r="J143" s="179"/>
      <c r="K143" s="179"/>
      <c r="L143" s="179"/>
      <c r="M143" s="180"/>
      <c r="N143" s="135"/>
      <c r="O143" s="135"/>
    </row>
    <row r="144" spans="1:15" ht="10.5" customHeight="1" x14ac:dyDescent="0.25">
      <c r="A144" s="45"/>
      <c r="B144" s="55"/>
      <c r="C144" s="41"/>
      <c r="D144" s="167" t="s">
        <v>55</v>
      </c>
      <c r="E144" s="167"/>
      <c r="F144" s="167"/>
      <c r="G144" s="167"/>
      <c r="H144" s="167"/>
      <c r="I144" s="167"/>
      <c r="J144" s="167"/>
      <c r="K144" s="168"/>
      <c r="L144" s="168"/>
      <c r="M144" s="168"/>
      <c r="N144" s="169"/>
      <c r="O144" s="135"/>
    </row>
    <row r="145" spans="1:15" ht="10.5" customHeight="1" x14ac:dyDescent="0.25">
      <c r="A145" s="45"/>
      <c r="B145" s="55"/>
      <c r="C145" s="41"/>
      <c r="D145" s="167" t="s">
        <v>56</v>
      </c>
      <c r="E145" s="167"/>
      <c r="F145" s="167"/>
      <c r="G145" s="167"/>
      <c r="H145" s="167"/>
      <c r="I145" s="167"/>
      <c r="J145" s="167"/>
      <c r="K145" s="168"/>
      <c r="L145" s="168"/>
      <c r="M145" s="168"/>
      <c r="N145" s="169"/>
      <c r="O145" s="135"/>
    </row>
    <row r="146" spans="1:15" ht="10.5" customHeight="1" x14ac:dyDescent="0.25">
      <c r="A146" s="45"/>
      <c r="B146" s="55"/>
      <c r="C146" s="41"/>
      <c r="D146" s="167" t="s">
        <v>57</v>
      </c>
      <c r="E146" s="167"/>
      <c r="F146" s="167"/>
      <c r="G146" s="167"/>
      <c r="H146" s="167"/>
      <c r="I146" s="167"/>
      <c r="J146" s="167"/>
      <c r="K146" s="168"/>
      <c r="L146" s="168"/>
      <c r="M146" s="168"/>
      <c r="N146" s="169"/>
      <c r="O146" s="135"/>
    </row>
    <row r="147" spans="1:15" ht="33.75" customHeight="1" x14ac:dyDescent="0.25">
      <c r="A147" s="50" t="s">
        <v>7</v>
      </c>
      <c r="B147" s="184" t="s">
        <v>25</v>
      </c>
      <c r="C147" s="185"/>
      <c r="D147" s="186"/>
      <c r="E147" s="71">
        <f>SUM(E148:E150)</f>
        <v>10</v>
      </c>
      <c r="F147" s="98"/>
      <c r="G147" s="98"/>
      <c r="H147" s="98">
        <f>SUM(H148:H150)</f>
        <v>0</v>
      </c>
      <c r="I147" s="98">
        <f>SUM(I148:I150)</f>
        <v>0</v>
      </c>
      <c r="J147" s="98"/>
      <c r="K147" s="98"/>
      <c r="L147" s="98">
        <f>SUM(L148:L150)</f>
        <v>0</v>
      </c>
      <c r="M147" s="98">
        <f>SUM(M148:M150)</f>
        <v>0</v>
      </c>
      <c r="N147" s="135"/>
      <c r="O147" s="135"/>
    </row>
    <row r="148" spans="1:15" ht="118.5" customHeight="1" x14ac:dyDescent="0.25">
      <c r="A148" s="45"/>
      <c r="B148" s="41"/>
      <c r="C148" s="41"/>
      <c r="D148" s="35" t="s">
        <v>78</v>
      </c>
      <c r="E148" s="42">
        <v>4</v>
      </c>
      <c r="F148" s="89"/>
      <c r="G148" s="89"/>
      <c r="H148" s="89">
        <v>0</v>
      </c>
      <c r="I148" s="89">
        <f>H148</f>
        <v>0</v>
      </c>
      <c r="J148" s="89"/>
      <c r="K148" s="89"/>
      <c r="L148" s="89">
        <v>0</v>
      </c>
      <c r="M148" s="89">
        <f>L148</f>
        <v>0</v>
      </c>
      <c r="N148" s="135"/>
      <c r="O148" s="135"/>
    </row>
    <row r="149" spans="1:15" ht="109.5" customHeight="1" x14ac:dyDescent="0.25">
      <c r="A149" s="45"/>
      <c r="B149" s="41"/>
      <c r="C149" s="41"/>
      <c r="D149" s="147" t="s">
        <v>26</v>
      </c>
      <c r="E149" s="42">
        <v>3</v>
      </c>
      <c r="F149" s="89"/>
      <c r="G149" s="89"/>
      <c r="H149" s="89">
        <v>0</v>
      </c>
      <c r="I149" s="89">
        <f t="shared" ref="I149:I150" si="16">H149</f>
        <v>0</v>
      </c>
      <c r="J149" s="89"/>
      <c r="K149" s="89"/>
      <c r="L149" s="89">
        <v>0</v>
      </c>
      <c r="M149" s="89">
        <f t="shared" ref="M149:M150" si="17">L149</f>
        <v>0</v>
      </c>
      <c r="N149" s="135"/>
      <c r="O149" s="135"/>
    </row>
    <row r="150" spans="1:15" ht="67.5" customHeight="1" x14ac:dyDescent="0.25">
      <c r="A150" s="45"/>
      <c r="B150" s="41"/>
      <c r="C150" s="41"/>
      <c r="D150" s="5" t="s">
        <v>27</v>
      </c>
      <c r="E150" s="42">
        <v>3</v>
      </c>
      <c r="F150" s="89"/>
      <c r="G150" s="89"/>
      <c r="H150" s="89">
        <v>0</v>
      </c>
      <c r="I150" s="89">
        <f t="shared" si="16"/>
        <v>0</v>
      </c>
      <c r="J150" s="89"/>
      <c r="K150" s="89"/>
      <c r="L150" s="89">
        <v>0</v>
      </c>
      <c r="M150" s="89">
        <f t="shared" si="17"/>
        <v>0</v>
      </c>
      <c r="N150" s="135"/>
      <c r="O150" s="135"/>
    </row>
    <row r="151" spans="1:15" ht="22.5" customHeight="1" x14ac:dyDescent="0.25">
      <c r="A151" s="45"/>
      <c r="B151" s="41"/>
      <c r="C151" s="41"/>
      <c r="D151" s="176" t="s">
        <v>107</v>
      </c>
      <c r="E151" s="198"/>
      <c r="F151" s="198"/>
      <c r="G151" s="198"/>
      <c r="H151" s="198"/>
      <c r="I151" s="198"/>
      <c r="J151" s="198"/>
      <c r="K151" s="198"/>
      <c r="L151" s="198"/>
      <c r="M151" s="199"/>
      <c r="N151" s="135"/>
      <c r="O151" s="135"/>
    </row>
    <row r="152" spans="1:15" ht="12" customHeight="1" x14ac:dyDescent="0.25">
      <c r="A152" s="45"/>
      <c r="B152" s="55"/>
      <c r="C152" s="41"/>
      <c r="D152" s="167" t="s">
        <v>55</v>
      </c>
      <c r="E152" s="167"/>
      <c r="F152" s="167"/>
      <c r="G152" s="167"/>
      <c r="H152" s="167"/>
      <c r="I152" s="167"/>
      <c r="J152" s="167"/>
      <c r="K152" s="168"/>
      <c r="L152" s="168"/>
      <c r="M152" s="168"/>
      <c r="N152" s="169"/>
      <c r="O152" s="135"/>
    </row>
    <row r="153" spans="1:15" ht="12" customHeight="1" x14ac:dyDescent="0.25">
      <c r="A153" s="45"/>
      <c r="B153" s="55"/>
      <c r="C153" s="41"/>
      <c r="D153" s="167" t="s">
        <v>56</v>
      </c>
      <c r="E153" s="167"/>
      <c r="F153" s="167"/>
      <c r="G153" s="167"/>
      <c r="H153" s="167"/>
      <c r="I153" s="167"/>
      <c r="J153" s="167"/>
      <c r="K153" s="168"/>
      <c r="L153" s="168"/>
      <c r="M153" s="168"/>
      <c r="N153" s="169"/>
      <c r="O153" s="135"/>
    </row>
    <row r="154" spans="1:15" ht="12" customHeight="1" x14ac:dyDescent="0.25">
      <c r="A154" s="45"/>
      <c r="B154" s="55"/>
      <c r="C154" s="41"/>
      <c r="D154" s="167" t="s">
        <v>57</v>
      </c>
      <c r="E154" s="167"/>
      <c r="F154" s="167"/>
      <c r="G154" s="167"/>
      <c r="H154" s="167"/>
      <c r="I154" s="167"/>
      <c r="J154" s="167"/>
      <c r="K154" s="168"/>
      <c r="L154" s="168"/>
      <c r="M154" s="168"/>
      <c r="N154" s="169"/>
      <c r="O154" s="135"/>
    </row>
    <row r="155" spans="1:15" ht="54.75" customHeight="1" x14ac:dyDescent="0.25">
      <c r="A155" s="43">
        <v>4</v>
      </c>
      <c r="B155" s="181" t="s">
        <v>126</v>
      </c>
      <c r="C155" s="182"/>
      <c r="D155" s="183"/>
      <c r="E155" s="127">
        <f>SUM(E156:E157)</f>
        <v>5</v>
      </c>
      <c r="F155" s="97">
        <f>SUM(F156:F157)</f>
        <v>0</v>
      </c>
      <c r="G155" s="97">
        <f>SUM(G156:G157)</f>
        <v>0</v>
      </c>
      <c r="H155" s="34"/>
      <c r="I155" s="97">
        <f>SUM(I156:I157)</f>
        <v>0</v>
      </c>
      <c r="J155" s="97">
        <f>SUM(J156:J157)</f>
        <v>0</v>
      </c>
      <c r="K155" s="97">
        <f>SUM(K156:K157)</f>
        <v>0</v>
      </c>
      <c r="L155" s="34"/>
      <c r="M155" s="97">
        <f>SUM(M156:M157)</f>
        <v>0</v>
      </c>
      <c r="N155" s="135"/>
      <c r="O155" s="135"/>
    </row>
    <row r="156" spans="1:15" ht="69" customHeight="1" x14ac:dyDescent="0.25">
      <c r="A156" s="40"/>
      <c r="B156" s="41"/>
      <c r="C156" s="41"/>
      <c r="D156" s="79" t="s">
        <v>74</v>
      </c>
      <c r="E156" s="42">
        <v>3</v>
      </c>
      <c r="F156" s="87">
        <v>0</v>
      </c>
      <c r="G156" s="89">
        <v>0</v>
      </c>
      <c r="H156" s="34"/>
      <c r="I156" s="92">
        <f t="shared" ref="I156:I157" si="18">F156+G156/2</f>
        <v>0</v>
      </c>
      <c r="J156" s="87">
        <v>0</v>
      </c>
      <c r="K156" s="89">
        <v>0</v>
      </c>
      <c r="L156" s="34"/>
      <c r="M156" s="92">
        <f t="shared" ref="M156:M157" si="19">J156+K156/2</f>
        <v>0</v>
      </c>
      <c r="N156" s="135"/>
      <c r="O156" s="135"/>
    </row>
    <row r="157" spans="1:15" ht="64.5" customHeight="1" x14ac:dyDescent="0.25">
      <c r="A157" s="40"/>
      <c r="B157" s="41"/>
      <c r="C157" s="41"/>
      <c r="D157" s="79" t="s">
        <v>75</v>
      </c>
      <c r="E157" s="42">
        <v>2</v>
      </c>
      <c r="F157" s="87">
        <v>0</v>
      </c>
      <c r="G157" s="89">
        <v>0</v>
      </c>
      <c r="H157" s="34"/>
      <c r="I157" s="92">
        <f t="shared" si="18"/>
        <v>0</v>
      </c>
      <c r="J157" s="87">
        <v>0</v>
      </c>
      <c r="K157" s="89">
        <v>0</v>
      </c>
      <c r="L157" s="34"/>
      <c r="M157" s="92">
        <f t="shared" si="19"/>
        <v>0</v>
      </c>
      <c r="N157" s="135"/>
      <c r="O157" s="135"/>
    </row>
    <row r="158" spans="1:15" ht="18.75" customHeight="1" x14ac:dyDescent="0.25">
      <c r="A158" s="40"/>
      <c r="B158" s="41"/>
      <c r="C158" s="41"/>
      <c r="D158" s="187" t="s">
        <v>106</v>
      </c>
      <c r="E158" s="171"/>
      <c r="F158" s="171"/>
      <c r="G158" s="171"/>
      <c r="H158" s="171"/>
      <c r="I158" s="171"/>
      <c r="J158" s="171"/>
      <c r="K158" s="171"/>
      <c r="L158" s="171"/>
      <c r="M158" s="171"/>
      <c r="N158" s="135"/>
      <c r="O158" s="135"/>
    </row>
    <row r="159" spans="1:15" ht="12" customHeight="1" x14ac:dyDescent="0.25">
      <c r="A159" s="40"/>
      <c r="B159" s="55"/>
      <c r="C159" s="41"/>
      <c r="D159" s="164" t="s">
        <v>55</v>
      </c>
      <c r="E159" s="164"/>
      <c r="F159" s="164"/>
      <c r="G159" s="164"/>
      <c r="H159" s="164"/>
      <c r="I159" s="164"/>
      <c r="J159" s="164"/>
      <c r="K159" s="165"/>
      <c r="L159" s="165"/>
      <c r="M159" s="165"/>
      <c r="N159" s="166"/>
      <c r="O159" s="135"/>
    </row>
    <row r="160" spans="1:15" ht="12" customHeight="1" x14ac:dyDescent="0.25">
      <c r="A160" s="40"/>
      <c r="B160" s="55"/>
      <c r="C160" s="41"/>
      <c r="D160" s="164" t="s">
        <v>56</v>
      </c>
      <c r="E160" s="164"/>
      <c r="F160" s="164"/>
      <c r="G160" s="164"/>
      <c r="H160" s="164"/>
      <c r="I160" s="164"/>
      <c r="J160" s="164"/>
      <c r="K160" s="165"/>
      <c r="L160" s="165"/>
      <c r="M160" s="165"/>
      <c r="N160" s="166"/>
      <c r="O160" s="135"/>
    </row>
    <row r="161" spans="1:15" ht="11.25" customHeight="1" x14ac:dyDescent="0.25">
      <c r="A161" s="40"/>
      <c r="B161" s="55"/>
      <c r="C161" s="41"/>
      <c r="D161" s="164" t="s">
        <v>57</v>
      </c>
      <c r="E161" s="164"/>
      <c r="F161" s="164"/>
      <c r="G161" s="164"/>
      <c r="H161" s="164"/>
      <c r="I161" s="164"/>
      <c r="J161" s="164"/>
      <c r="K161" s="165"/>
      <c r="L161" s="165"/>
      <c r="M161" s="165"/>
      <c r="N161" s="166"/>
      <c r="O161" s="135"/>
    </row>
    <row r="162" spans="1:15" ht="48" customHeight="1" x14ac:dyDescent="0.25">
      <c r="A162" s="43">
        <v>5</v>
      </c>
      <c r="B162" s="191" t="s">
        <v>127</v>
      </c>
      <c r="C162" s="192"/>
      <c r="D162" s="193"/>
      <c r="E162" s="127">
        <f>SUM(E163,E190)/2</f>
        <v>15</v>
      </c>
      <c r="F162" s="97">
        <f>SUM(F163,F190)/2</f>
        <v>0</v>
      </c>
      <c r="G162" s="97">
        <f>SUM(G163,G190)/2</f>
        <v>0</v>
      </c>
      <c r="H162" s="34"/>
      <c r="I162" s="97">
        <f>SUM(I163,I190)/2</f>
        <v>0</v>
      </c>
      <c r="J162" s="97">
        <f>SUM(J163,J190)/2</f>
        <v>0</v>
      </c>
      <c r="K162" s="97">
        <f>SUM(K163,K190)/2</f>
        <v>0</v>
      </c>
      <c r="L162" s="34"/>
      <c r="M162" s="109">
        <f>SUM(M163,M190)/2</f>
        <v>0</v>
      </c>
      <c r="N162" s="135"/>
      <c r="O162" s="135"/>
    </row>
    <row r="163" spans="1:15" ht="47.25" customHeight="1" x14ac:dyDescent="0.25">
      <c r="A163" s="50" t="s">
        <v>16</v>
      </c>
      <c r="B163" s="184" t="s">
        <v>104</v>
      </c>
      <c r="C163" s="185"/>
      <c r="D163" s="186"/>
      <c r="E163" s="71">
        <f>SUM(E164,E173,E182)</f>
        <v>24</v>
      </c>
      <c r="F163" s="98">
        <f>SUM(F164,F173,F182)</f>
        <v>0</v>
      </c>
      <c r="G163" s="98">
        <f>SUM(G164,G173,G182)</f>
        <v>0</v>
      </c>
      <c r="H163" s="34"/>
      <c r="I163" s="98">
        <f>SUM(I164,I173,I182)</f>
        <v>0</v>
      </c>
      <c r="J163" s="98">
        <f>SUM(J164,J173,J182)</f>
        <v>0</v>
      </c>
      <c r="K163" s="98">
        <f>SUM(K164,K173,K182)</f>
        <v>0</v>
      </c>
      <c r="L163" s="34"/>
      <c r="M163" s="108">
        <f>SUM(M164,M173,M182)</f>
        <v>0</v>
      </c>
      <c r="N163" s="135"/>
      <c r="O163" s="135"/>
    </row>
    <row r="164" spans="1:15" ht="24" customHeight="1" x14ac:dyDescent="0.25">
      <c r="A164" s="45"/>
      <c r="B164" s="188" t="s">
        <v>59</v>
      </c>
      <c r="C164" s="189"/>
      <c r="D164" s="190"/>
      <c r="E164" s="42">
        <v>8</v>
      </c>
      <c r="F164" s="99"/>
      <c r="G164" s="99"/>
      <c r="H164" s="34"/>
      <c r="I164" s="92">
        <f t="shared" ref="I164:I168" si="20">F164+G164/2</f>
        <v>0</v>
      </c>
      <c r="J164" s="99"/>
      <c r="K164" s="99"/>
      <c r="L164" s="34"/>
      <c r="M164" s="92">
        <f t="shared" ref="M164:M168" si="21">J164+K164/2</f>
        <v>0</v>
      </c>
      <c r="N164" s="135"/>
      <c r="O164" s="135"/>
    </row>
    <row r="165" spans="1:15" ht="41.25" customHeight="1" x14ac:dyDescent="0.25">
      <c r="A165" s="45"/>
      <c r="B165" s="37"/>
      <c r="C165" s="29"/>
      <c r="D165" s="32" t="s">
        <v>60</v>
      </c>
      <c r="E165" s="42">
        <v>8</v>
      </c>
      <c r="F165" s="89"/>
      <c r="G165" s="89"/>
      <c r="H165" s="34"/>
      <c r="I165" s="92">
        <f t="shared" si="20"/>
        <v>0</v>
      </c>
      <c r="J165" s="89"/>
      <c r="K165" s="89"/>
      <c r="L165" s="34"/>
      <c r="M165" s="92">
        <f t="shared" si="21"/>
        <v>0</v>
      </c>
      <c r="N165" s="135"/>
      <c r="O165" s="135"/>
    </row>
    <row r="166" spans="1:15" ht="29.25" customHeight="1" x14ac:dyDescent="0.25">
      <c r="A166" s="45"/>
      <c r="B166" s="37"/>
      <c r="C166" s="29"/>
      <c r="D166" s="32" t="s">
        <v>67</v>
      </c>
      <c r="E166" s="42">
        <v>5</v>
      </c>
      <c r="F166" s="89"/>
      <c r="G166" s="89"/>
      <c r="H166" s="34"/>
      <c r="I166" s="92">
        <f t="shared" si="20"/>
        <v>0</v>
      </c>
      <c r="J166" s="89"/>
      <c r="K166" s="89"/>
      <c r="L166" s="34"/>
      <c r="M166" s="92">
        <f t="shared" si="21"/>
        <v>0</v>
      </c>
      <c r="N166" s="135"/>
      <c r="O166" s="135"/>
    </row>
    <row r="167" spans="1:15" ht="32.25" customHeight="1" x14ac:dyDescent="0.25">
      <c r="A167" s="45"/>
      <c r="B167" s="37"/>
      <c r="C167" s="29"/>
      <c r="D167" s="32" t="s">
        <v>68</v>
      </c>
      <c r="E167" s="42">
        <v>3</v>
      </c>
      <c r="F167" s="89"/>
      <c r="G167" s="89"/>
      <c r="H167" s="34"/>
      <c r="I167" s="92">
        <f t="shared" si="20"/>
        <v>0</v>
      </c>
      <c r="J167" s="89"/>
      <c r="K167" s="89"/>
      <c r="L167" s="34"/>
      <c r="M167" s="92">
        <f t="shared" si="21"/>
        <v>0</v>
      </c>
      <c r="N167" s="135"/>
      <c r="O167" s="135"/>
    </row>
    <row r="168" spans="1:15" ht="32.25" customHeight="1" x14ac:dyDescent="0.25">
      <c r="A168" s="45"/>
      <c r="B168" s="128"/>
      <c r="C168" s="29"/>
      <c r="D168" s="32" t="s">
        <v>61</v>
      </c>
      <c r="E168" s="42">
        <v>0</v>
      </c>
      <c r="F168" s="89"/>
      <c r="G168" s="89"/>
      <c r="H168" s="34"/>
      <c r="I168" s="92">
        <f t="shared" si="20"/>
        <v>0</v>
      </c>
      <c r="J168" s="89"/>
      <c r="K168" s="89"/>
      <c r="L168" s="34"/>
      <c r="M168" s="92">
        <f t="shared" si="21"/>
        <v>0</v>
      </c>
      <c r="N168" s="135"/>
      <c r="O168" s="135"/>
    </row>
    <row r="169" spans="1:15" ht="24.75" customHeight="1" x14ac:dyDescent="0.25">
      <c r="A169" s="45"/>
      <c r="B169" s="128"/>
      <c r="C169" s="29"/>
      <c r="D169" s="176" t="s">
        <v>116</v>
      </c>
      <c r="E169" s="196"/>
      <c r="F169" s="196"/>
      <c r="G169" s="196"/>
      <c r="H169" s="196"/>
      <c r="I169" s="196"/>
      <c r="J169" s="196"/>
      <c r="K169" s="196"/>
      <c r="L169" s="196"/>
      <c r="M169" s="197"/>
      <c r="N169" s="135"/>
      <c r="O169" s="135"/>
    </row>
    <row r="170" spans="1:15" ht="12" customHeight="1" x14ac:dyDescent="0.25">
      <c r="A170" s="45"/>
      <c r="B170" s="128"/>
      <c r="C170" s="29"/>
      <c r="D170" s="164" t="s">
        <v>55</v>
      </c>
      <c r="E170" s="164"/>
      <c r="F170" s="164"/>
      <c r="G170" s="164"/>
      <c r="H170" s="164"/>
      <c r="I170" s="164"/>
      <c r="J170" s="164"/>
      <c r="K170" s="165"/>
      <c r="L170" s="165"/>
      <c r="M170" s="165"/>
      <c r="N170" s="166"/>
      <c r="O170" s="135"/>
    </row>
    <row r="171" spans="1:15" ht="12" customHeight="1" x14ac:dyDescent="0.25">
      <c r="A171" s="45"/>
      <c r="B171" s="128"/>
      <c r="C171" s="29"/>
      <c r="D171" s="164" t="s">
        <v>56</v>
      </c>
      <c r="E171" s="164"/>
      <c r="F171" s="164"/>
      <c r="G171" s="164"/>
      <c r="H171" s="164"/>
      <c r="I171" s="164"/>
      <c r="J171" s="164"/>
      <c r="K171" s="165"/>
      <c r="L171" s="165"/>
      <c r="M171" s="165"/>
      <c r="N171" s="166"/>
      <c r="O171" s="135"/>
    </row>
    <row r="172" spans="1:15" ht="12" customHeight="1" x14ac:dyDescent="0.25">
      <c r="A172" s="45"/>
      <c r="B172" s="128"/>
      <c r="C172" s="29"/>
      <c r="D172" s="164" t="s">
        <v>57</v>
      </c>
      <c r="E172" s="164"/>
      <c r="F172" s="164"/>
      <c r="G172" s="164"/>
      <c r="H172" s="164"/>
      <c r="I172" s="164"/>
      <c r="J172" s="164"/>
      <c r="K172" s="165"/>
      <c r="L172" s="165"/>
      <c r="M172" s="165"/>
      <c r="N172" s="166"/>
      <c r="O172" s="135"/>
    </row>
    <row r="173" spans="1:15" ht="25.5" customHeight="1" x14ac:dyDescent="0.25">
      <c r="A173" s="45"/>
      <c r="B173" s="188" t="s">
        <v>62</v>
      </c>
      <c r="C173" s="189"/>
      <c r="D173" s="190"/>
      <c r="E173" s="42">
        <v>8</v>
      </c>
      <c r="F173" s="89">
        <f>SUM(F174:F177)</f>
        <v>0</v>
      </c>
      <c r="G173" s="89">
        <f>SUM(G174:G177)</f>
        <v>0</v>
      </c>
      <c r="H173" s="34"/>
      <c r="I173" s="89">
        <f>SUM(I174:I177)</f>
        <v>0</v>
      </c>
      <c r="J173" s="89">
        <f>SUM(J174:J177)</f>
        <v>0</v>
      </c>
      <c r="K173" s="89">
        <f>SUM(K174:K177)</f>
        <v>0</v>
      </c>
      <c r="L173" s="34"/>
      <c r="M173" s="89">
        <f>SUM(M174:M177)</f>
        <v>0</v>
      </c>
      <c r="N173" s="135"/>
      <c r="O173" s="135"/>
    </row>
    <row r="174" spans="1:15" ht="27" customHeight="1" x14ac:dyDescent="0.25">
      <c r="A174" s="45"/>
      <c r="B174" s="37"/>
      <c r="C174" s="29"/>
      <c r="D174" s="32" t="s">
        <v>63</v>
      </c>
      <c r="E174" s="42">
        <v>8</v>
      </c>
      <c r="F174" s="89"/>
      <c r="G174" s="89"/>
      <c r="H174" s="34"/>
      <c r="I174" s="92">
        <f t="shared" ref="I174:I177" si="22">F174+G174/2</f>
        <v>0</v>
      </c>
      <c r="J174" s="89"/>
      <c r="K174" s="89"/>
      <c r="L174" s="34"/>
      <c r="M174" s="92">
        <f t="shared" ref="M174:M177" si="23">J174+K174/2</f>
        <v>0</v>
      </c>
      <c r="N174" s="135"/>
      <c r="O174" s="135"/>
    </row>
    <row r="175" spans="1:15" ht="21" customHeight="1" x14ac:dyDescent="0.25">
      <c r="A175" s="45"/>
      <c r="B175" s="37"/>
      <c r="C175" s="29"/>
      <c r="D175" s="32" t="s">
        <v>66</v>
      </c>
      <c r="E175" s="42">
        <v>5</v>
      </c>
      <c r="F175" s="89"/>
      <c r="G175" s="89"/>
      <c r="H175" s="34"/>
      <c r="I175" s="92">
        <f t="shared" si="22"/>
        <v>0</v>
      </c>
      <c r="J175" s="89"/>
      <c r="K175" s="89"/>
      <c r="L175" s="34"/>
      <c r="M175" s="92">
        <f t="shared" si="23"/>
        <v>0</v>
      </c>
      <c r="N175" s="135"/>
      <c r="O175" s="135"/>
    </row>
    <row r="176" spans="1:15" ht="19.5" customHeight="1" x14ac:dyDescent="0.25">
      <c r="A176" s="45"/>
      <c r="B176" s="37"/>
      <c r="C176" s="29"/>
      <c r="D176" s="32" t="s">
        <v>65</v>
      </c>
      <c r="E176" s="42">
        <v>3</v>
      </c>
      <c r="F176" s="89"/>
      <c r="G176" s="89"/>
      <c r="H176" s="34"/>
      <c r="I176" s="92">
        <f t="shared" si="22"/>
        <v>0</v>
      </c>
      <c r="J176" s="89"/>
      <c r="K176" s="89"/>
      <c r="L176" s="34"/>
      <c r="M176" s="92">
        <f t="shared" si="23"/>
        <v>0</v>
      </c>
      <c r="N176" s="135"/>
      <c r="O176" s="135"/>
    </row>
    <row r="177" spans="1:15" ht="19.5" customHeight="1" x14ac:dyDescent="0.25">
      <c r="A177" s="45"/>
      <c r="B177" s="128"/>
      <c r="C177" s="29"/>
      <c r="D177" s="32" t="s">
        <v>64</v>
      </c>
      <c r="E177" s="42">
        <v>0</v>
      </c>
      <c r="F177" s="89"/>
      <c r="G177" s="89"/>
      <c r="H177" s="34"/>
      <c r="I177" s="92">
        <f t="shared" si="22"/>
        <v>0</v>
      </c>
      <c r="J177" s="89"/>
      <c r="K177" s="89"/>
      <c r="L177" s="34"/>
      <c r="M177" s="92">
        <f t="shared" si="23"/>
        <v>0</v>
      </c>
      <c r="N177" s="135"/>
      <c r="O177" s="135"/>
    </row>
    <row r="178" spans="1:15" ht="19.5" customHeight="1" x14ac:dyDescent="0.25">
      <c r="A178" s="45"/>
      <c r="B178" s="128"/>
      <c r="C178" s="29"/>
      <c r="D178" s="176" t="s">
        <v>116</v>
      </c>
      <c r="E178" s="196"/>
      <c r="F178" s="196"/>
      <c r="G178" s="196"/>
      <c r="H178" s="196"/>
      <c r="I178" s="196"/>
      <c r="J178" s="196"/>
      <c r="K178" s="196"/>
      <c r="L178" s="196"/>
      <c r="M178" s="197"/>
      <c r="N178" s="135"/>
      <c r="O178" s="135"/>
    </row>
    <row r="179" spans="1:15" ht="10.5" customHeight="1" x14ac:dyDescent="0.25">
      <c r="A179" s="45"/>
      <c r="B179" s="128"/>
      <c r="C179" s="29"/>
      <c r="D179" s="164" t="s">
        <v>55</v>
      </c>
      <c r="E179" s="164"/>
      <c r="F179" s="164"/>
      <c r="G179" s="164"/>
      <c r="H179" s="164"/>
      <c r="I179" s="164"/>
      <c r="J179" s="164"/>
      <c r="K179" s="165"/>
      <c r="L179" s="165"/>
      <c r="M179" s="165"/>
      <c r="N179" s="166"/>
      <c r="O179" s="135"/>
    </row>
    <row r="180" spans="1:15" ht="10.5" customHeight="1" x14ac:dyDescent="0.25">
      <c r="A180" s="45"/>
      <c r="B180" s="128"/>
      <c r="C180" s="29"/>
      <c r="D180" s="164" t="s">
        <v>56</v>
      </c>
      <c r="E180" s="164"/>
      <c r="F180" s="164"/>
      <c r="G180" s="164"/>
      <c r="H180" s="164"/>
      <c r="I180" s="164"/>
      <c r="J180" s="164"/>
      <c r="K180" s="165"/>
      <c r="L180" s="165"/>
      <c r="M180" s="165"/>
      <c r="N180" s="166"/>
      <c r="O180" s="135"/>
    </row>
    <row r="181" spans="1:15" ht="11.25" customHeight="1" x14ac:dyDescent="0.25">
      <c r="A181" s="45"/>
      <c r="B181" s="128"/>
      <c r="C181" s="29"/>
      <c r="D181" s="164" t="s">
        <v>57</v>
      </c>
      <c r="E181" s="164"/>
      <c r="F181" s="164"/>
      <c r="G181" s="164"/>
      <c r="H181" s="164"/>
      <c r="I181" s="164"/>
      <c r="J181" s="164"/>
      <c r="K181" s="165"/>
      <c r="L181" s="165"/>
      <c r="M181" s="165"/>
      <c r="N181" s="166"/>
      <c r="O181" s="135"/>
    </row>
    <row r="182" spans="1:15" ht="25.5" customHeight="1" x14ac:dyDescent="0.25">
      <c r="A182" s="45"/>
      <c r="B182" s="188" t="s">
        <v>72</v>
      </c>
      <c r="C182" s="189"/>
      <c r="D182" s="190"/>
      <c r="E182" s="42">
        <v>8</v>
      </c>
      <c r="F182" s="89">
        <f>SUM(F183:F185)</f>
        <v>0</v>
      </c>
      <c r="G182" s="89">
        <f>SUM(G183:G185)</f>
        <v>0</v>
      </c>
      <c r="H182" s="34"/>
      <c r="I182" s="89">
        <f>SUM(I183:I185)</f>
        <v>0</v>
      </c>
      <c r="J182" s="89">
        <f>SUM(J183:J185)</f>
        <v>0</v>
      </c>
      <c r="K182" s="89">
        <f>SUM(K183:K185)</f>
        <v>0</v>
      </c>
      <c r="L182" s="34"/>
      <c r="M182" s="89">
        <f>SUM(M183:M185)</f>
        <v>0</v>
      </c>
      <c r="N182" s="135"/>
      <c r="O182" s="135"/>
    </row>
    <row r="183" spans="1:15" ht="29.25" customHeight="1" x14ac:dyDescent="0.25">
      <c r="A183" s="45"/>
      <c r="B183" s="37"/>
      <c r="C183" s="29"/>
      <c r="D183" s="32" t="s">
        <v>69</v>
      </c>
      <c r="E183" s="42">
        <v>8</v>
      </c>
      <c r="F183" s="89"/>
      <c r="G183" s="89"/>
      <c r="H183" s="34"/>
      <c r="I183" s="92">
        <f t="shared" ref="I183:I185" si="24">F183+G183/2</f>
        <v>0</v>
      </c>
      <c r="J183" s="89"/>
      <c r="K183" s="89"/>
      <c r="L183" s="34"/>
      <c r="M183" s="92">
        <f t="shared" ref="M183:M185" si="25">J183+K183/2</f>
        <v>0</v>
      </c>
      <c r="N183" s="135"/>
      <c r="O183" s="135"/>
    </row>
    <row r="184" spans="1:15" ht="21" customHeight="1" x14ac:dyDescent="0.25">
      <c r="A184" s="45"/>
      <c r="B184" s="37"/>
      <c r="C184" s="29"/>
      <c r="D184" s="32" t="s">
        <v>70</v>
      </c>
      <c r="E184" s="42">
        <v>5</v>
      </c>
      <c r="F184" s="89"/>
      <c r="G184" s="89"/>
      <c r="H184" s="34"/>
      <c r="I184" s="92">
        <f t="shared" si="24"/>
        <v>0</v>
      </c>
      <c r="J184" s="89"/>
      <c r="K184" s="89"/>
      <c r="L184" s="34"/>
      <c r="M184" s="92">
        <f t="shared" si="25"/>
        <v>0</v>
      </c>
      <c r="N184" s="135"/>
      <c r="O184" s="135"/>
    </row>
    <row r="185" spans="1:15" ht="19.5" customHeight="1" x14ac:dyDescent="0.25">
      <c r="A185" s="45"/>
      <c r="B185" s="128"/>
      <c r="C185" s="29"/>
      <c r="D185" s="32" t="s">
        <v>71</v>
      </c>
      <c r="E185" s="42">
        <v>0</v>
      </c>
      <c r="F185" s="89"/>
      <c r="G185" s="89"/>
      <c r="H185" s="34"/>
      <c r="I185" s="92">
        <f t="shared" si="24"/>
        <v>0</v>
      </c>
      <c r="J185" s="89"/>
      <c r="K185" s="89"/>
      <c r="L185" s="34"/>
      <c r="M185" s="92">
        <f t="shared" si="25"/>
        <v>0</v>
      </c>
      <c r="N185" s="135"/>
      <c r="O185" s="135"/>
    </row>
    <row r="186" spans="1:15" ht="19.5" customHeight="1" x14ac:dyDescent="0.25">
      <c r="A186" s="45"/>
      <c r="B186" s="128"/>
      <c r="C186" s="29"/>
      <c r="D186" s="176" t="s">
        <v>116</v>
      </c>
      <c r="E186" s="196"/>
      <c r="F186" s="196"/>
      <c r="G186" s="196"/>
      <c r="H186" s="196"/>
      <c r="I186" s="196"/>
      <c r="J186" s="196"/>
      <c r="K186" s="196"/>
      <c r="L186" s="196"/>
      <c r="M186" s="197"/>
      <c r="N186" s="135"/>
      <c r="O186" s="135"/>
    </row>
    <row r="187" spans="1:15" ht="10.5" customHeight="1" x14ac:dyDescent="0.25">
      <c r="A187" s="45"/>
      <c r="B187" s="128"/>
      <c r="C187" s="29"/>
      <c r="D187" s="164" t="s">
        <v>55</v>
      </c>
      <c r="E187" s="164"/>
      <c r="F187" s="164"/>
      <c r="G187" s="164"/>
      <c r="H187" s="164"/>
      <c r="I187" s="164"/>
      <c r="J187" s="164"/>
      <c r="K187" s="165"/>
      <c r="L187" s="165"/>
      <c r="M187" s="165"/>
      <c r="N187" s="166"/>
      <c r="O187" s="135"/>
    </row>
    <row r="188" spans="1:15" ht="10.5" customHeight="1" x14ac:dyDescent="0.25">
      <c r="A188" s="45"/>
      <c r="B188" s="128"/>
      <c r="C188" s="29"/>
      <c r="D188" s="164" t="s">
        <v>56</v>
      </c>
      <c r="E188" s="164"/>
      <c r="F188" s="164"/>
      <c r="G188" s="164"/>
      <c r="H188" s="164"/>
      <c r="I188" s="164"/>
      <c r="J188" s="164"/>
      <c r="K188" s="165"/>
      <c r="L188" s="165"/>
      <c r="M188" s="165"/>
      <c r="N188" s="166"/>
      <c r="O188" s="135"/>
    </row>
    <row r="189" spans="1:15" ht="11.25" customHeight="1" x14ac:dyDescent="0.25">
      <c r="A189" s="45"/>
      <c r="B189" s="128"/>
      <c r="C189" s="29"/>
      <c r="D189" s="164" t="s">
        <v>57</v>
      </c>
      <c r="E189" s="164"/>
      <c r="F189" s="164"/>
      <c r="G189" s="164"/>
      <c r="H189" s="164"/>
      <c r="I189" s="164"/>
      <c r="J189" s="164"/>
      <c r="K189" s="165"/>
      <c r="L189" s="165"/>
      <c r="M189" s="165"/>
      <c r="N189" s="166"/>
      <c r="O189" s="135"/>
    </row>
    <row r="190" spans="1:15" x14ac:dyDescent="0.25">
      <c r="A190" s="50" t="s">
        <v>23</v>
      </c>
      <c r="B190" s="184" t="s">
        <v>22</v>
      </c>
      <c r="C190" s="185"/>
      <c r="D190" s="186"/>
      <c r="E190" s="71">
        <f>SUM(E191:E194)</f>
        <v>6</v>
      </c>
      <c r="F190" s="98">
        <f>SUM(F191:F193)</f>
        <v>0</v>
      </c>
      <c r="G190" s="98">
        <f>SUM(G191:G193)</f>
        <v>0</v>
      </c>
      <c r="H190" s="34"/>
      <c r="I190" s="98">
        <f>SUM(I191:I193)</f>
        <v>0</v>
      </c>
      <c r="J190" s="98">
        <f>SUM(J191:J193)</f>
        <v>0</v>
      </c>
      <c r="K190" s="98">
        <f>SUM(K191:K193)</f>
        <v>0</v>
      </c>
      <c r="L190" s="34"/>
      <c r="M190" s="98">
        <f>SUM(M191:M193)</f>
        <v>0</v>
      </c>
      <c r="N190" s="135"/>
      <c r="O190" s="135"/>
    </row>
    <row r="191" spans="1:15" ht="50.25" customHeight="1" x14ac:dyDescent="0.25">
      <c r="A191" s="45"/>
      <c r="B191" s="41"/>
      <c r="C191" s="41"/>
      <c r="D191" s="5" t="s">
        <v>21</v>
      </c>
      <c r="E191" s="42">
        <v>2</v>
      </c>
      <c r="F191" s="99">
        <v>0</v>
      </c>
      <c r="G191" s="99">
        <v>0</v>
      </c>
      <c r="H191" s="34"/>
      <c r="I191" s="92">
        <f t="shared" ref="I191:I193" si="26">F191+G191/2</f>
        <v>0</v>
      </c>
      <c r="J191" s="99">
        <v>0</v>
      </c>
      <c r="K191" s="99">
        <v>0</v>
      </c>
      <c r="L191" s="34"/>
      <c r="M191" s="92">
        <f t="shared" ref="M191:M193" si="27">J191+K191/2</f>
        <v>0</v>
      </c>
      <c r="N191" s="135"/>
      <c r="O191" s="135"/>
    </row>
    <row r="192" spans="1:15" ht="45" customHeight="1" x14ac:dyDescent="0.25">
      <c r="A192" s="45"/>
      <c r="B192" s="41"/>
      <c r="C192" s="41"/>
      <c r="D192" s="5" t="s">
        <v>19</v>
      </c>
      <c r="E192" s="42">
        <v>2</v>
      </c>
      <c r="F192" s="99">
        <v>0</v>
      </c>
      <c r="G192" s="99">
        <v>0</v>
      </c>
      <c r="H192" s="34"/>
      <c r="I192" s="92">
        <f t="shared" si="26"/>
        <v>0</v>
      </c>
      <c r="J192" s="99">
        <v>0</v>
      </c>
      <c r="K192" s="99">
        <v>0</v>
      </c>
      <c r="L192" s="34"/>
      <c r="M192" s="92">
        <f t="shared" si="27"/>
        <v>0</v>
      </c>
      <c r="N192" s="135"/>
      <c r="O192" s="135"/>
    </row>
    <row r="193" spans="1:15" ht="34.5" customHeight="1" x14ac:dyDescent="0.25">
      <c r="A193" s="45"/>
      <c r="B193" s="41"/>
      <c r="C193" s="41"/>
      <c r="D193" s="35" t="s">
        <v>83</v>
      </c>
      <c r="E193" s="42">
        <v>2</v>
      </c>
      <c r="F193" s="99">
        <v>0</v>
      </c>
      <c r="G193" s="99">
        <v>0</v>
      </c>
      <c r="H193" s="34"/>
      <c r="I193" s="92">
        <f t="shared" si="26"/>
        <v>0</v>
      </c>
      <c r="J193" s="99">
        <v>0</v>
      </c>
      <c r="K193" s="99">
        <v>0</v>
      </c>
      <c r="L193" s="34"/>
      <c r="M193" s="92">
        <f t="shared" si="27"/>
        <v>0</v>
      </c>
      <c r="N193" s="135"/>
      <c r="O193" s="135"/>
    </row>
    <row r="194" spans="1:15" ht="17.25" customHeight="1" x14ac:dyDescent="0.25">
      <c r="A194" s="45"/>
      <c r="B194" s="41"/>
      <c r="C194" s="41"/>
      <c r="D194" s="194" t="s">
        <v>105</v>
      </c>
      <c r="E194" s="195"/>
      <c r="F194" s="195"/>
      <c r="G194" s="195"/>
      <c r="H194" s="195"/>
      <c r="I194" s="195"/>
      <c r="J194" s="195"/>
      <c r="K194" s="195"/>
      <c r="L194" s="195"/>
      <c r="M194" s="195"/>
      <c r="N194" s="135"/>
      <c r="O194" s="135"/>
    </row>
    <row r="195" spans="1:15" ht="12" customHeight="1" x14ac:dyDescent="0.25">
      <c r="A195" s="45"/>
      <c r="B195" s="55"/>
      <c r="C195" s="41"/>
      <c r="D195" s="164" t="s">
        <v>55</v>
      </c>
      <c r="E195" s="164"/>
      <c r="F195" s="164"/>
      <c r="G195" s="164"/>
      <c r="H195" s="164"/>
      <c r="I195" s="164"/>
      <c r="J195" s="164"/>
      <c r="K195" s="165"/>
      <c r="L195" s="165"/>
      <c r="M195" s="165"/>
      <c r="N195" s="166"/>
      <c r="O195" s="135"/>
    </row>
    <row r="196" spans="1:15" ht="11.25" customHeight="1" x14ac:dyDescent="0.25">
      <c r="A196" s="45"/>
      <c r="B196" s="55"/>
      <c r="C196" s="41"/>
      <c r="D196" s="164" t="s">
        <v>56</v>
      </c>
      <c r="E196" s="164"/>
      <c r="F196" s="164"/>
      <c r="G196" s="164"/>
      <c r="H196" s="164"/>
      <c r="I196" s="164"/>
      <c r="J196" s="164"/>
      <c r="K196" s="165"/>
      <c r="L196" s="165"/>
      <c r="M196" s="165"/>
      <c r="N196" s="166"/>
      <c r="O196" s="135"/>
    </row>
    <row r="197" spans="1:15" ht="10.5" customHeight="1" x14ac:dyDescent="0.25">
      <c r="A197" s="45"/>
      <c r="B197" s="55"/>
      <c r="C197" s="41"/>
      <c r="D197" s="164" t="s">
        <v>57</v>
      </c>
      <c r="E197" s="164"/>
      <c r="F197" s="164"/>
      <c r="G197" s="164"/>
      <c r="H197" s="164"/>
      <c r="I197" s="164"/>
      <c r="J197" s="164"/>
      <c r="K197" s="165"/>
      <c r="L197" s="165"/>
      <c r="M197" s="165"/>
      <c r="N197" s="166"/>
      <c r="O197" s="135"/>
    </row>
    <row r="198" spans="1:15" ht="66" customHeight="1" x14ac:dyDescent="0.25">
      <c r="A198" s="43">
        <v>6</v>
      </c>
      <c r="B198" s="181" t="s">
        <v>128</v>
      </c>
      <c r="C198" s="182"/>
      <c r="D198" s="183"/>
      <c r="E198" s="127">
        <f>SUM(E199,E206)/2</f>
        <v>5</v>
      </c>
      <c r="F198" s="97">
        <f>SUM(F199,F206)/2</f>
        <v>0</v>
      </c>
      <c r="G198" s="97">
        <f>SUM(G199,G206)/2</f>
        <v>0</v>
      </c>
      <c r="H198" s="34"/>
      <c r="I198" s="97">
        <f>SUM(I199,I206)/2</f>
        <v>0</v>
      </c>
      <c r="J198" s="97">
        <f>SUM(J199,J206)/2</f>
        <v>0</v>
      </c>
      <c r="K198" s="97">
        <f>SUM(K199,K206)/2</f>
        <v>0</v>
      </c>
      <c r="L198" s="34"/>
      <c r="M198" s="109">
        <f>SUM(M199,M206)/2</f>
        <v>0</v>
      </c>
      <c r="N198" s="135"/>
      <c r="O198" s="135"/>
    </row>
    <row r="199" spans="1:15" x14ac:dyDescent="0.25">
      <c r="A199" s="50" t="s">
        <v>28</v>
      </c>
      <c r="B199" s="184" t="s">
        <v>30</v>
      </c>
      <c r="C199" s="185"/>
      <c r="D199" s="186"/>
      <c r="E199" s="71">
        <v>6</v>
      </c>
      <c r="F199" s="98">
        <f>SUM(F200:F201)</f>
        <v>0</v>
      </c>
      <c r="G199" s="98">
        <f>SUM(G200:G201)</f>
        <v>0</v>
      </c>
      <c r="H199" s="34"/>
      <c r="I199" s="98">
        <f>SUM(I200:I201)</f>
        <v>0</v>
      </c>
      <c r="J199" s="98">
        <f>SUM(J200:J201)</f>
        <v>0</v>
      </c>
      <c r="K199" s="98">
        <f>SUM(K200:K201)</f>
        <v>0</v>
      </c>
      <c r="L199" s="34"/>
      <c r="M199" s="108">
        <f>SUM(M200:M201)</f>
        <v>0</v>
      </c>
      <c r="N199" s="135"/>
      <c r="O199" s="135"/>
    </row>
    <row r="200" spans="1:15" ht="60" x14ac:dyDescent="0.25">
      <c r="A200" s="45"/>
      <c r="B200" s="64"/>
      <c r="C200" s="64"/>
      <c r="D200" s="33" t="s">
        <v>89</v>
      </c>
      <c r="E200" s="72">
        <v>6</v>
      </c>
      <c r="F200" s="99"/>
      <c r="G200" s="99"/>
      <c r="H200" s="85"/>
      <c r="I200" s="92">
        <f t="shared" ref="I200:I201" si="28">F200+G200/2</f>
        <v>0</v>
      </c>
      <c r="J200" s="99"/>
      <c r="K200" s="99"/>
      <c r="L200" s="85"/>
      <c r="M200" s="92">
        <f t="shared" ref="M200:M201" si="29">J200+K200/2</f>
        <v>0</v>
      </c>
      <c r="N200" s="148"/>
      <c r="O200" s="135"/>
    </row>
    <row r="201" spans="1:15" ht="60" x14ac:dyDescent="0.25">
      <c r="A201" s="45"/>
      <c r="B201" s="64"/>
      <c r="C201" s="64"/>
      <c r="D201" s="33" t="s">
        <v>90</v>
      </c>
      <c r="E201" s="72">
        <v>0</v>
      </c>
      <c r="F201" s="90"/>
      <c r="G201" s="90"/>
      <c r="H201" s="85"/>
      <c r="I201" s="92">
        <f t="shared" si="28"/>
        <v>0</v>
      </c>
      <c r="J201" s="90"/>
      <c r="K201" s="90"/>
      <c r="L201" s="85"/>
      <c r="M201" s="92">
        <f t="shared" si="29"/>
        <v>0</v>
      </c>
      <c r="N201" s="148"/>
      <c r="O201" s="135"/>
    </row>
    <row r="202" spans="1:15" x14ac:dyDescent="0.25">
      <c r="A202" s="45"/>
      <c r="B202" s="61"/>
      <c r="C202" s="61"/>
      <c r="D202" s="233" t="s">
        <v>116</v>
      </c>
      <c r="E202" s="198"/>
      <c r="F202" s="198"/>
      <c r="G202" s="198"/>
      <c r="H202" s="198"/>
      <c r="I202" s="198"/>
      <c r="J202" s="198"/>
      <c r="K202" s="198"/>
      <c r="L202" s="198"/>
      <c r="M202" s="199"/>
      <c r="N202" s="148"/>
      <c r="O202" s="135"/>
    </row>
    <row r="203" spans="1:15" ht="12" customHeight="1" x14ac:dyDescent="0.25">
      <c r="A203" s="45"/>
      <c r="B203" s="61"/>
      <c r="C203" s="61"/>
      <c r="D203" s="228" t="s">
        <v>55</v>
      </c>
      <c r="E203" s="228"/>
      <c r="F203" s="228"/>
      <c r="G203" s="228"/>
      <c r="H203" s="228"/>
      <c r="I203" s="228"/>
      <c r="J203" s="228"/>
      <c r="K203" s="229"/>
      <c r="L203" s="229"/>
      <c r="M203" s="229"/>
      <c r="N203" s="230"/>
      <c r="O203" s="135"/>
    </row>
    <row r="204" spans="1:15" ht="10.5" customHeight="1" x14ac:dyDescent="0.25">
      <c r="A204" s="45"/>
      <c r="B204" s="61"/>
      <c r="C204" s="61"/>
      <c r="D204" s="228" t="s">
        <v>56</v>
      </c>
      <c r="E204" s="228"/>
      <c r="F204" s="228"/>
      <c r="G204" s="228"/>
      <c r="H204" s="228"/>
      <c r="I204" s="228"/>
      <c r="J204" s="228"/>
      <c r="K204" s="229"/>
      <c r="L204" s="229"/>
      <c r="M204" s="229"/>
      <c r="N204" s="230"/>
      <c r="O204" s="135"/>
    </row>
    <row r="205" spans="1:15" ht="10.5" customHeight="1" x14ac:dyDescent="0.25">
      <c r="A205" s="45"/>
      <c r="B205" s="61"/>
      <c r="C205" s="61"/>
      <c r="D205" s="228" t="s">
        <v>57</v>
      </c>
      <c r="E205" s="228"/>
      <c r="F205" s="228"/>
      <c r="G205" s="228"/>
      <c r="H205" s="228"/>
      <c r="I205" s="228"/>
      <c r="J205" s="228"/>
      <c r="K205" s="229"/>
      <c r="L205" s="229"/>
      <c r="M205" s="229"/>
      <c r="N205" s="230"/>
      <c r="O205" s="135"/>
    </row>
    <row r="206" spans="1:15" ht="27.75" customHeight="1" x14ac:dyDescent="0.25">
      <c r="A206" s="50" t="s">
        <v>29</v>
      </c>
      <c r="B206" s="184" t="s">
        <v>35</v>
      </c>
      <c r="C206" s="185"/>
      <c r="D206" s="186"/>
      <c r="E206" s="72">
        <f>SUM(E207:E210)</f>
        <v>4</v>
      </c>
      <c r="F206" s="72">
        <f>SUM(F207:F210)</f>
        <v>0</v>
      </c>
      <c r="G206" s="72">
        <f>SUM(G207:G210)</f>
        <v>0</v>
      </c>
      <c r="H206" s="85"/>
      <c r="I206" s="72">
        <f>SUM(I207:I210)</f>
        <v>0</v>
      </c>
      <c r="J206" s="72">
        <f>SUM(J207:J210)</f>
        <v>0</v>
      </c>
      <c r="K206" s="72">
        <f>SUM(K207:K210)</f>
        <v>0</v>
      </c>
      <c r="L206" s="85"/>
      <c r="M206" s="110">
        <f>SUM(M207:M210)</f>
        <v>0</v>
      </c>
      <c r="N206" s="148"/>
      <c r="O206" s="135"/>
    </row>
    <row r="207" spans="1:15" ht="46.5" customHeight="1" x14ac:dyDescent="0.25">
      <c r="A207" s="40"/>
      <c r="B207" s="64"/>
      <c r="C207" s="64"/>
      <c r="D207" s="33" t="s">
        <v>31</v>
      </c>
      <c r="E207" s="72">
        <v>1</v>
      </c>
      <c r="F207" s="90">
        <v>0</v>
      </c>
      <c r="G207" s="90">
        <v>0</v>
      </c>
      <c r="H207" s="85"/>
      <c r="I207" s="92">
        <f t="shared" ref="I207:I210" si="30">F207+G207/2</f>
        <v>0</v>
      </c>
      <c r="J207" s="90">
        <v>0</v>
      </c>
      <c r="K207" s="90">
        <v>0</v>
      </c>
      <c r="L207" s="85"/>
      <c r="M207" s="92">
        <f t="shared" ref="M207:M210" si="31">J207+K207/2</f>
        <v>0</v>
      </c>
      <c r="N207" s="148"/>
      <c r="O207" s="135"/>
    </row>
    <row r="208" spans="1:15" ht="45" customHeight="1" x14ac:dyDescent="0.25">
      <c r="A208" s="40"/>
      <c r="B208" s="64"/>
      <c r="C208" s="64"/>
      <c r="D208" s="33" t="s">
        <v>32</v>
      </c>
      <c r="E208" s="72">
        <v>1</v>
      </c>
      <c r="F208" s="90">
        <v>0</v>
      </c>
      <c r="G208" s="90">
        <v>0</v>
      </c>
      <c r="H208" s="85"/>
      <c r="I208" s="92">
        <f t="shared" si="30"/>
        <v>0</v>
      </c>
      <c r="J208" s="90">
        <v>0</v>
      </c>
      <c r="K208" s="90">
        <v>0</v>
      </c>
      <c r="L208" s="85"/>
      <c r="M208" s="92">
        <f t="shared" si="31"/>
        <v>0</v>
      </c>
      <c r="N208" s="148"/>
      <c r="O208" s="135"/>
    </row>
    <row r="209" spans="1:15" ht="45.75" customHeight="1" x14ac:dyDescent="0.25">
      <c r="A209" s="40"/>
      <c r="B209" s="64"/>
      <c r="C209" s="64"/>
      <c r="D209" s="33" t="s">
        <v>33</v>
      </c>
      <c r="E209" s="72">
        <v>1</v>
      </c>
      <c r="F209" s="90">
        <v>0</v>
      </c>
      <c r="G209" s="90">
        <v>0</v>
      </c>
      <c r="H209" s="85"/>
      <c r="I209" s="92">
        <f t="shared" si="30"/>
        <v>0</v>
      </c>
      <c r="J209" s="90">
        <v>0</v>
      </c>
      <c r="K209" s="90">
        <v>0</v>
      </c>
      <c r="L209" s="85"/>
      <c r="M209" s="92">
        <f t="shared" si="31"/>
        <v>0</v>
      </c>
      <c r="N209" s="148"/>
      <c r="O209" s="135"/>
    </row>
    <row r="210" spans="1:15" ht="57.75" customHeight="1" x14ac:dyDescent="0.25">
      <c r="A210" s="40"/>
      <c r="B210" s="64"/>
      <c r="C210" s="64"/>
      <c r="D210" s="33" t="s">
        <v>34</v>
      </c>
      <c r="E210" s="72">
        <v>1</v>
      </c>
      <c r="F210" s="90">
        <v>0</v>
      </c>
      <c r="G210" s="90">
        <v>0</v>
      </c>
      <c r="H210" s="85"/>
      <c r="I210" s="92">
        <f t="shared" si="30"/>
        <v>0</v>
      </c>
      <c r="J210" s="90">
        <v>0</v>
      </c>
      <c r="K210" s="90">
        <v>0</v>
      </c>
      <c r="L210" s="85"/>
      <c r="M210" s="92">
        <f t="shared" si="31"/>
        <v>0</v>
      </c>
      <c r="N210" s="148"/>
      <c r="O210" s="135"/>
    </row>
    <row r="211" spans="1:15" x14ac:dyDescent="0.25">
      <c r="A211" s="40"/>
      <c r="B211" s="41"/>
      <c r="C211" s="41"/>
      <c r="D211" s="170" t="s">
        <v>91</v>
      </c>
      <c r="E211" s="171"/>
      <c r="F211" s="171"/>
      <c r="G211" s="171"/>
      <c r="H211" s="171"/>
      <c r="I211" s="171"/>
      <c r="J211" s="171"/>
      <c r="K211" s="171"/>
      <c r="L211" s="171"/>
      <c r="M211" s="171"/>
      <c r="N211" s="135"/>
      <c r="O211" s="135"/>
    </row>
    <row r="212" spans="1:15" x14ac:dyDescent="0.25">
      <c r="A212" s="40"/>
      <c r="B212" s="41"/>
      <c r="C212" s="41"/>
      <c r="D212" s="164" t="s">
        <v>55</v>
      </c>
      <c r="E212" s="164"/>
      <c r="F212" s="164"/>
      <c r="G212" s="164"/>
      <c r="H212" s="164"/>
      <c r="I212" s="164"/>
      <c r="J212" s="164"/>
      <c r="K212" s="165"/>
      <c r="L212" s="165"/>
      <c r="M212" s="165"/>
      <c r="N212" s="166"/>
      <c r="O212" s="135"/>
    </row>
    <row r="213" spans="1:15" x14ac:dyDescent="0.25">
      <c r="A213" s="40"/>
      <c r="B213" s="41"/>
      <c r="C213" s="41"/>
      <c r="D213" s="164" t="s">
        <v>56</v>
      </c>
      <c r="E213" s="164"/>
      <c r="F213" s="164"/>
      <c r="G213" s="164"/>
      <c r="H213" s="164"/>
      <c r="I213" s="164"/>
      <c r="J213" s="164"/>
      <c r="K213" s="165"/>
      <c r="L213" s="165"/>
      <c r="M213" s="165"/>
      <c r="N213" s="166"/>
      <c r="O213" s="135"/>
    </row>
    <row r="214" spans="1:15" ht="15.75" thickBot="1" x14ac:dyDescent="0.3">
      <c r="A214" s="47"/>
      <c r="B214" s="48"/>
      <c r="C214" s="48"/>
      <c r="D214" s="231" t="s">
        <v>57</v>
      </c>
      <c r="E214" s="231"/>
      <c r="F214" s="231"/>
      <c r="G214" s="231"/>
      <c r="H214" s="231"/>
      <c r="I214" s="231"/>
      <c r="J214" s="231"/>
      <c r="K214" s="232"/>
      <c r="L214" s="232"/>
      <c r="M214" s="232"/>
      <c r="N214" s="166"/>
      <c r="O214" s="135"/>
    </row>
    <row r="215" spans="1:15" ht="24" thickBot="1" x14ac:dyDescent="0.3">
      <c r="A215" s="225"/>
      <c r="B215" s="226"/>
      <c r="C215" s="227"/>
      <c r="D215" s="96" t="s">
        <v>8</v>
      </c>
      <c r="E215" s="95">
        <f>SUM(E9,E69,E139,E155,E162,E198)</f>
        <v>100</v>
      </c>
      <c r="F215" s="103">
        <f>SUM(F9,F69,F155,F162,F198)</f>
        <v>0</v>
      </c>
      <c r="G215" s="103">
        <f>SUM(G9,G69,G155,G162,G198)</f>
        <v>0</v>
      </c>
      <c r="H215" s="104">
        <f>H139</f>
        <v>0</v>
      </c>
      <c r="I215" s="103">
        <f>SUM(I9,I69,I139,I155,I162,I198)</f>
        <v>0</v>
      </c>
      <c r="J215" s="103">
        <f>SUM(J9,J69,J155,J162,J198)</f>
        <v>0</v>
      </c>
      <c r="K215" s="103">
        <f>SUM(K9,K69,K155,K162,K198)</f>
        <v>0</v>
      </c>
      <c r="L215" s="104">
        <f>L139</f>
        <v>0</v>
      </c>
      <c r="M215" s="103">
        <f>SUM(M9,M69,M139,M155,M162,M198)</f>
        <v>0</v>
      </c>
      <c r="N215" s="135"/>
      <c r="O215" s="135"/>
    </row>
    <row r="216" spans="1:15" x14ac:dyDescent="0.25">
      <c r="A216" s="221"/>
      <c r="B216" s="222"/>
      <c r="C216" s="222"/>
      <c r="D216" s="222"/>
      <c r="E216" s="222"/>
      <c r="N216" s="135"/>
      <c r="O216" s="135"/>
    </row>
    <row r="217" spans="1:15" x14ac:dyDescent="0.25">
      <c r="A217" s="223"/>
      <c r="B217" s="224"/>
      <c r="C217" s="224"/>
      <c r="D217" s="224"/>
      <c r="E217" s="224"/>
      <c r="N217" s="135"/>
      <c r="O217" s="135"/>
    </row>
    <row r="218" spans="1:15" x14ac:dyDescent="0.25">
      <c r="A218" s="134"/>
      <c r="B218" s="3"/>
      <c r="C218" s="3"/>
      <c r="D218" s="7"/>
      <c r="E218" s="3"/>
      <c r="N218" s="135"/>
      <c r="O218" s="135"/>
    </row>
    <row r="219" spans="1:15" x14ac:dyDescent="0.25">
      <c r="A219" s="134"/>
      <c r="B219" s="3"/>
      <c r="C219" s="3"/>
      <c r="D219" s="7"/>
      <c r="E219" s="3"/>
      <c r="N219" s="135"/>
      <c r="O219" s="135"/>
    </row>
    <row r="220" spans="1:15" ht="258.75" customHeight="1" thickBot="1" x14ac:dyDescent="0.3">
      <c r="A220" s="219" t="s">
        <v>154</v>
      </c>
      <c r="B220" s="220"/>
      <c r="C220" s="220"/>
      <c r="D220" s="220"/>
      <c r="E220" s="220"/>
      <c r="N220" s="135"/>
      <c r="O220" s="135"/>
    </row>
    <row r="221" spans="1:15" x14ac:dyDescent="0.25">
      <c r="A221" s="134"/>
      <c r="B221" s="3" t="s">
        <v>155</v>
      </c>
      <c r="C221" s="3"/>
      <c r="D221" s="7"/>
      <c r="E221" s="78"/>
      <c r="N221" s="135"/>
      <c r="O221" s="135"/>
    </row>
    <row r="222" spans="1:15" x14ac:dyDescent="0.25">
      <c r="A222" s="136"/>
      <c r="B222" s="3"/>
      <c r="C222" s="3"/>
      <c r="D222" s="7"/>
      <c r="E222" s="78"/>
      <c r="N222" s="135"/>
      <c r="O222" s="135"/>
    </row>
    <row r="223" spans="1:15" x14ac:dyDescent="0.25">
      <c r="A223" s="134"/>
      <c r="B223" s="3" t="s">
        <v>156</v>
      </c>
      <c r="C223" s="3"/>
      <c r="D223" s="7"/>
      <c r="E223" s="78"/>
      <c r="N223" s="135"/>
      <c r="O223" s="135"/>
    </row>
    <row r="224" spans="1:15" ht="18" customHeight="1" x14ac:dyDescent="0.25">
      <c r="A224" s="134" t="s">
        <v>157</v>
      </c>
      <c r="B224" s="3"/>
      <c r="C224" s="3"/>
      <c r="D224" s="7"/>
      <c r="E224" s="78"/>
      <c r="N224" s="135"/>
      <c r="O224" s="135"/>
    </row>
    <row r="225" spans="1:15" x14ac:dyDescent="0.25">
      <c r="A225" s="134"/>
      <c r="B225" s="3"/>
      <c r="C225" s="3"/>
      <c r="D225" s="7"/>
      <c r="E225" s="78"/>
      <c r="N225" s="135"/>
      <c r="O225" s="135"/>
    </row>
    <row r="226" spans="1:15" x14ac:dyDescent="0.25">
      <c r="A226" s="134"/>
      <c r="B226" s="3"/>
      <c r="C226" s="3"/>
      <c r="D226" s="7"/>
      <c r="E226" s="78"/>
      <c r="N226" s="135"/>
      <c r="O226" s="135"/>
    </row>
    <row r="227" spans="1:15" x14ac:dyDescent="0.25">
      <c r="A227" s="134"/>
      <c r="B227" s="3"/>
      <c r="C227" s="3"/>
      <c r="D227" s="7"/>
      <c r="E227" s="78"/>
      <c r="N227" s="135"/>
      <c r="O227" s="135"/>
    </row>
    <row r="228" spans="1:15" x14ac:dyDescent="0.25">
      <c r="A228" s="134"/>
      <c r="B228" s="3" t="s">
        <v>158</v>
      </c>
      <c r="C228" s="3"/>
      <c r="D228" s="7"/>
      <c r="E228" s="78"/>
      <c r="N228" s="135"/>
      <c r="O228" s="135"/>
    </row>
    <row r="229" spans="1:15" x14ac:dyDescent="0.25">
      <c r="A229" s="134"/>
      <c r="B229" s="3"/>
      <c r="C229" s="3"/>
      <c r="D229" s="7"/>
      <c r="E229" s="78"/>
      <c r="N229" s="135"/>
      <c r="O229" s="135"/>
    </row>
    <row r="230" spans="1:15" x14ac:dyDescent="0.25">
      <c r="A230" s="134"/>
      <c r="B230" s="3" t="s">
        <v>159</v>
      </c>
      <c r="C230" s="3"/>
      <c r="D230" s="7"/>
      <c r="E230" s="78"/>
      <c r="N230" s="135"/>
      <c r="O230" s="135"/>
    </row>
    <row r="231" spans="1:15" x14ac:dyDescent="0.25">
      <c r="A231" s="134" t="s">
        <v>160</v>
      </c>
      <c r="B231" s="3"/>
      <c r="C231" s="3"/>
      <c r="D231" s="7"/>
      <c r="E231" s="78"/>
      <c r="N231" s="135"/>
      <c r="O231" s="135"/>
    </row>
    <row r="232" spans="1:15" x14ac:dyDescent="0.25">
      <c r="A232" s="134"/>
      <c r="B232" s="3"/>
      <c r="C232" s="3"/>
      <c r="D232" s="7"/>
      <c r="E232" s="78"/>
      <c r="N232" s="135"/>
      <c r="O232" s="135"/>
    </row>
    <row r="233" spans="1:15" x14ac:dyDescent="0.25">
      <c r="A233" s="134"/>
      <c r="B233" s="3" t="s">
        <v>161</v>
      </c>
      <c r="C233" s="3"/>
      <c r="D233" s="7"/>
      <c r="E233" s="78"/>
      <c r="N233" s="135"/>
      <c r="O233" s="135"/>
    </row>
    <row r="234" spans="1:15" x14ac:dyDescent="0.25">
      <c r="A234" s="134" t="s">
        <v>162</v>
      </c>
      <c r="B234" s="3"/>
      <c r="C234" s="3"/>
      <c r="D234" s="7"/>
      <c r="E234" s="78"/>
      <c r="N234" s="135"/>
      <c r="O234" s="135"/>
    </row>
    <row r="235" spans="1:15" x14ac:dyDescent="0.25">
      <c r="A235" s="134"/>
      <c r="B235" s="3"/>
      <c r="C235" s="3"/>
      <c r="D235" s="7"/>
      <c r="E235" s="78"/>
      <c r="N235" s="135"/>
      <c r="O235" s="135"/>
    </row>
    <row r="236" spans="1:15" x14ac:dyDescent="0.25">
      <c r="A236" s="134"/>
      <c r="B236" s="3"/>
      <c r="C236" s="3"/>
      <c r="D236" s="7"/>
      <c r="E236" s="78"/>
      <c r="N236" s="135"/>
      <c r="O236" s="135"/>
    </row>
    <row r="237" spans="1:15" x14ac:dyDescent="0.25">
      <c r="A237" s="134" t="s">
        <v>163</v>
      </c>
      <c r="B237" s="3"/>
      <c r="C237" s="3"/>
      <c r="D237" s="7"/>
      <c r="E237" s="78"/>
      <c r="N237" s="135"/>
      <c r="O237" s="135"/>
    </row>
    <row r="238" spans="1:15" x14ac:dyDescent="0.25">
      <c r="A238" s="134"/>
      <c r="B238" s="3"/>
      <c r="C238" s="3"/>
      <c r="D238" s="7"/>
      <c r="E238" s="78"/>
      <c r="N238" s="135"/>
      <c r="O238" s="135"/>
    </row>
    <row r="239" spans="1:15" x14ac:dyDescent="0.25">
      <c r="A239" s="134"/>
      <c r="B239" s="3"/>
      <c r="C239" s="3"/>
      <c r="D239" s="7"/>
      <c r="E239" s="78"/>
      <c r="N239" s="135"/>
      <c r="O239" s="135"/>
    </row>
    <row r="240" spans="1:15" x14ac:dyDescent="0.25">
      <c r="A240" s="134"/>
      <c r="B240" s="3"/>
      <c r="C240" s="3"/>
      <c r="D240" s="7"/>
      <c r="E240" s="78"/>
      <c r="N240" s="135"/>
      <c r="O240" s="135"/>
    </row>
    <row r="241" spans="1:15" x14ac:dyDescent="0.25">
      <c r="A241" s="134"/>
      <c r="B241" s="3" t="s">
        <v>164</v>
      </c>
      <c r="C241" s="3"/>
      <c r="D241" s="7"/>
      <c r="E241" s="78"/>
      <c r="N241" s="135"/>
      <c r="O241" s="135"/>
    </row>
    <row r="242" spans="1:15" x14ac:dyDescent="0.25">
      <c r="A242" s="134"/>
      <c r="B242" s="3"/>
      <c r="C242" s="3"/>
      <c r="D242" s="7"/>
      <c r="E242" s="78"/>
      <c r="N242" s="135"/>
      <c r="O242" s="135"/>
    </row>
    <row r="243" spans="1:15" x14ac:dyDescent="0.25">
      <c r="A243" s="134"/>
      <c r="B243" s="3" t="s">
        <v>165</v>
      </c>
      <c r="C243" s="3"/>
      <c r="D243" s="7"/>
      <c r="E243" s="78" t="s">
        <v>166</v>
      </c>
      <c r="N243" s="135"/>
      <c r="O243" s="135"/>
    </row>
    <row r="244" spans="1:15" x14ac:dyDescent="0.25">
      <c r="A244" s="134"/>
      <c r="B244" s="3" t="s">
        <v>167</v>
      </c>
      <c r="C244" s="3"/>
      <c r="D244" s="7"/>
      <c r="E244" s="78" t="s">
        <v>167</v>
      </c>
      <c r="N244" s="135"/>
      <c r="O244" s="135"/>
    </row>
    <row r="245" spans="1:15" x14ac:dyDescent="0.25">
      <c r="A245" s="134"/>
      <c r="B245" s="3" t="s">
        <v>168</v>
      </c>
      <c r="C245" s="3"/>
      <c r="D245" s="7"/>
      <c r="E245" s="78" t="s">
        <v>168</v>
      </c>
      <c r="N245" s="135"/>
      <c r="O245" s="135"/>
    </row>
    <row r="246" spans="1:15" x14ac:dyDescent="0.25">
      <c r="A246" s="134"/>
      <c r="B246" s="3" t="s">
        <v>169</v>
      </c>
      <c r="C246" s="3"/>
      <c r="D246" s="7"/>
      <c r="E246" s="78" t="s">
        <v>169</v>
      </c>
      <c r="N246" s="135"/>
      <c r="O246" s="135"/>
    </row>
    <row r="247" spans="1:15" x14ac:dyDescent="0.25">
      <c r="A247" s="134"/>
      <c r="B247" s="3"/>
      <c r="C247" s="3"/>
      <c r="D247" s="7"/>
      <c r="E247" s="78"/>
      <c r="N247" s="135"/>
      <c r="O247" s="135"/>
    </row>
    <row r="248" spans="1:15" x14ac:dyDescent="0.25">
      <c r="A248" s="134"/>
      <c r="B248" s="3" t="s">
        <v>170</v>
      </c>
      <c r="C248" s="3"/>
      <c r="D248" s="7"/>
      <c r="E248" s="78" t="s">
        <v>171</v>
      </c>
      <c r="N248" s="135"/>
      <c r="O248" s="135"/>
    </row>
    <row r="249" spans="1:15" x14ac:dyDescent="0.25">
      <c r="A249" s="134"/>
      <c r="B249" s="3" t="s">
        <v>167</v>
      </c>
      <c r="C249" s="3"/>
      <c r="D249" s="7"/>
      <c r="E249" s="78" t="s">
        <v>167</v>
      </c>
      <c r="N249" s="135"/>
      <c r="O249" s="135"/>
    </row>
    <row r="250" spans="1:15" x14ac:dyDescent="0.25">
      <c r="A250" s="134"/>
      <c r="B250" s="3" t="s">
        <v>168</v>
      </c>
      <c r="C250" s="3"/>
      <c r="D250" s="7"/>
      <c r="E250" s="78" t="s">
        <v>168</v>
      </c>
      <c r="N250" s="135"/>
      <c r="O250" s="135"/>
    </row>
    <row r="251" spans="1:15" x14ac:dyDescent="0.25">
      <c r="A251" s="134"/>
      <c r="B251" s="3" t="s">
        <v>169</v>
      </c>
      <c r="C251" s="3"/>
      <c r="D251" s="7"/>
      <c r="E251" s="78" t="s">
        <v>169</v>
      </c>
      <c r="N251" s="135"/>
      <c r="O251" s="135"/>
    </row>
    <row r="252" spans="1:15" x14ac:dyDescent="0.25">
      <c r="A252" s="134"/>
      <c r="B252" s="3"/>
      <c r="C252" s="3"/>
      <c r="D252" s="7"/>
      <c r="E252" s="78"/>
      <c r="N252" s="135"/>
      <c r="O252" s="135"/>
    </row>
    <row r="253" spans="1:15" x14ac:dyDescent="0.25">
      <c r="A253" s="134"/>
      <c r="B253" s="3" t="s">
        <v>172</v>
      </c>
      <c r="C253" s="3"/>
      <c r="D253" s="7"/>
      <c r="E253" s="78"/>
      <c r="N253" s="135"/>
      <c r="O253" s="135"/>
    </row>
    <row r="254" spans="1:15" x14ac:dyDescent="0.25">
      <c r="A254" s="134"/>
      <c r="B254" s="3" t="s">
        <v>167</v>
      </c>
      <c r="C254" s="3"/>
      <c r="D254" s="7"/>
      <c r="E254" s="78"/>
      <c r="N254" s="135"/>
      <c r="O254" s="135"/>
    </row>
    <row r="255" spans="1:15" x14ac:dyDescent="0.25">
      <c r="A255" s="134"/>
      <c r="B255" s="3" t="s">
        <v>168</v>
      </c>
      <c r="C255" s="3"/>
      <c r="D255" s="7"/>
      <c r="E255" s="78"/>
      <c r="N255" s="135"/>
      <c r="O255" s="135"/>
    </row>
    <row r="256" spans="1:15" x14ac:dyDescent="0.25">
      <c r="A256" s="134"/>
      <c r="B256" s="3" t="s">
        <v>169</v>
      </c>
      <c r="C256" s="3"/>
      <c r="D256" s="7"/>
      <c r="E256" s="78"/>
      <c r="N256" s="135"/>
      <c r="O256" s="135"/>
    </row>
    <row r="257" spans="1:15" x14ac:dyDescent="0.25">
      <c r="A257" s="134"/>
      <c r="B257" s="3"/>
      <c r="C257" s="3"/>
      <c r="D257" s="7"/>
      <c r="E257" s="78"/>
      <c r="N257" s="135"/>
      <c r="O257" s="135"/>
    </row>
    <row r="258" spans="1:15" x14ac:dyDescent="0.25">
      <c r="A258" s="134"/>
      <c r="B258" s="3" t="s">
        <v>173</v>
      </c>
      <c r="C258" s="3"/>
      <c r="D258" s="7"/>
      <c r="E258" s="78"/>
      <c r="N258" s="135"/>
      <c r="O258" s="135"/>
    </row>
    <row r="259" spans="1:15" x14ac:dyDescent="0.25">
      <c r="A259" s="134"/>
      <c r="B259" s="3" t="s">
        <v>167</v>
      </c>
      <c r="C259" s="3"/>
      <c r="D259" s="7"/>
      <c r="E259" s="78"/>
      <c r="N259" s="135"/>
      <c r="O259" s="135"/>
    </row>
    <row r="260" spans="1:15" x14ac:dyDescent="0.25">
      <c r="A260" s="134"/>
      <c r="B260" s="3" t="s">
        <v>168</v>
      </c>
      <c r="C260" s="3"/>
      <c r="D260" s="7"/>
      <c r="E260" s="78"/>
      <c r="N260" s="135"/>
      <c r="O260" s="135"/>
    </row>
    <row r="261" spans="1:15" x14ac:dyDescent="0.25">
      <c r="A261" s="134"/>
      <c r="B261" s="3" t="s">
        <v>169</v>
      </c>
      <c r="C261" s="3"/>
      <c r="D261" s="7"/>
      <c r="E261" s="78"/>
      <c r="N261" s="135"/>
      <c r="O261" s="135"/>
    </row>
    <row r="262" spans="1:15" x14ac:dyDescent="0.25">
      <c r="A262" s="134"/>
      <c r="B262" s="3"/>
      <c r="C262" s="3"/>
      <c r="D262" s="7"/>
      <c r="E262" s="78"/>
      <c r="N262" s="135"/>
      <c r="O262" s="135"/>
    </row>
    <row r="263" spans="1:15" x14ac:dyDescent="0.25">
      <c r="A263" s="134"/>
      <c r="B263" s="3"/>
      <c r="C263" s="3"/>
      <c r="D263" s="7"/>
      <c r="E263" s="78"/>
      <c r="N263" s="135"/>
      <c r="O263" s="135"/>
    </row>
    <row r="264" spans="1:15" ht="15.75" thickBot="1" x14ac:dyDescent="0.3">
      <c r="A264" s="137"/>
      <c r="B264" s="138"/>
      <c r="C264" s="138"/>
      <c r="D264" s="10"/>
      <c r="E264" s="139"/>
      <c r="F264" s="138"/>
      <c r="G264" s="138"/>
      <c r="H264" s="138"/>
      <c r="I264" s="138"/>
      <c r="J264" s="138"/>
      <c r="K264" s="138"/>
      <c r="L264" s="138"/>
      <c r="M264" s="138"/>
      <c r="N264" s="140"/>
      <c r="O264" s="140"/>
    </row>
  </sheetData>
  <customSheetViews>
    <customSheetView guid="{12429165-4D8C-455C-A337-F5AA36C23545}" scale="80" showPageBreaks="1" printArea="1" hiddenColumns="1" view="pageBreakPreview" topLeftCell="A28">
      <selection activeCell="A38" sqref="A38:M38"/>
      <pageMargins left="0.23622047244094491" right="0.23622047244094491" top="0.74803149606299213" bottom="0.74803149606299213" header="0.31496062992125984" footer="0.31496062992125984"/>
      <pageSetup paperSize="9" fitToHeight="0" orientation="landscape" r:id="rId1"/>
      <headerFooter scaleWithDoc="0" alignWithMargins="0"/>
    </customSheetView>
  </customSheetViews>
  <mergeCells count="147">
    <mergeCell ref="D25:M25"/>
    <mergeCell ref="D15:M15"/>
    <mergeCell ref="D32:M32"/>
    <mergeCell ref="D118:M118"/>
    <mergeCell ref="D135:M135"/>
    <mergeCell ref="D169:M169"/>
    <mergeCell ref="B9:D9"/>
    <mergeCell ref="B19:D19"/>
    <mergeCell ref="B29:D29"/>
    <mergeCell ref="B147:D147"/>
    <mergeCell ref="B122:D122"/>
    <mergeCell ref="B10:D10"/>
    <mergeCell ref="B69:D69"/>
    <mergeCell ref="B70:D70"/>
    <mergeCell ref="B71:D71"/>
    <mergeCell ref="B92:D92"/>
    <mergeCell ref="B101:D101"/>
    <mergeCell ref="B113:D113"/>
    <mergeCell ref="D28:N28"/>
    <mergeCell ref="D76:N76"/>
    <mergeCell ref="D77:N77"/>
    <mergeCell ref="D78:N78"/>
    <mergeCell ref="D33:N33"/>
    <mergeCell ref="D34:N34"/>
    <mergeCell ref="D35:N35"/>
    <mergeCell ref="D75:M75"/>
    <mergeCell ref="D16:N16"/>
    <mergeCell ref="D17:N17"/>
    <mergeCell ref="D18:N18"/>
    <mergeCell ref="D26:N26"/>
    <mergeCell ref="A220:E220"/>
    <mergeCell ref="A216:E217"/>
    <mergeCell ref="A215:C215"/>
    <mergeCell ref="B198:D198"/>
    <mergeCell ref="D195:N195"/>
    <mergeCell ref="D196:N196"/>
    <mergeCell ref="D197:N197"/>
    <mergeCell ref="D203:N203"/>
    <mergeCell ref="D204:N204"/>
    <mergeCell ref="D205:N205"/>
    <mergeCell ref="D212:N212"/>
    <mergeCell ref="D213:N213"/>
    <mergeCell ref="D214:N214"/>
    <mergeCell ref="D211:M211"/>
    <mergeCell ref="D202:M202"/>
    <mergeCell ref="D27:N27"/>
    <mergeCell ref="D99:N99"/>
    <mergeCell ref="A72:M72"/>
    <mergeCell ref="N6:N8"/>
    <mergeCell ref="D4:E4"/>
    <mergeCell ref="D5:E5"/>
    <mergeCell ref="D6:E6"/>
    <mergeCell ref="D7:E7"/>
    <mergeCell ref="D8:E8"/>
    <mergeCell ref="I6:I8"/>
    <mergeCell ref="J6:J8"/>
    <mergeCell ref="K6:K8"/>
    <mergeCell ref="L6:L8"/>
    <mergeCell ref="F3:I4"/>
    <mergeCell ref="J3:N4"/>
    <mergeCell ref="F6:F8"/>
    <mergeCell ref="G6:G8"/>
    <mergeCell ref="H6:H8"/>
    <mergeCell ref="M6:M8"/>
    <mergeCell ref="D100:N100"/>
    <mergeCell ref="D97:M97"/>
    <mergeCell ref="D110:N110"/>
    <mergeCell ref="D111:N111"/>
    <mergeCell ref="D89:N89"/>
    <mergeCell ref="D90:N90"/>
    <mergeCell ref="D91:N91"/>
    <mergeCell ref="D88:M88"/>
    <mergeCell ref="D98:N98"/>
    <mergeCell ref="B123:D123"/>
    <mergeCell ref="B132:D132"/>
    <mergeCell ref="D129:N129"/>
    <mergeCell ref="D130:N130"/>
    <mergeCell ref="D131:N131"/>
    <mergeCell ref="D136:N136"/>
    <mergeCell ref="D137:N137"/>
    <mergeCell ref="D138:N138"/>
    <mergeCell ref="D152:N152"/>
    <mergeCell ref="D151:M151"/>
    <mergeCell ref="D144:N144"/>
    <mergeCell ref="D128:M128"/>
    <mergeCell ref="D194:M194"/>
    <mergeCell ref="B199:D199"/>
    <mergeCell ref="B206:D206"/>
    <mergeCell ref="B190:D190"/>
    <mergeCell ref="B173:D173"/>
    <mergeCell ref="B182:D182"/>
    <mergeCell ref="D187:N187"/>
    <mergeCell ref="D188:N188"/>
    <mergeCell ref="D189:N189"/>
    <mergeCell ref="D178:M178"/>
    <mergeCell ref="D186:M186"/>
    <mergeCell ref="D179:N179"/>
    <mergeCell ref="D180:N180"/>
    <mergeCell ref="D181:N181"/>
    <mergeCell ref="D170:N170"/>
    <mergeCell ref="D171:N171"/>
    <mergeCell ref="D154:N154"/>
    <mergeCell ref="D159:N159"/>
    <mergeCell ref="D160:N160"/>
    <mergeCell ref="D161:N161"/>
    <mergeCell ref="D158:M158"/>
    <mergeCell ref="B155:D155"/>
    <mergeCell ref="B164:D164"/>
    <mergeCell ref="B162:D162"/>
    <mergeCell ref="B163:D163"/>
    <mergeCell ref="D41:M41"/>
    <mergeCell ref="D42:N42"/>
    <mergeCell ref="D43:N43"/>
    <mergeCell ref="B36:D36"/>
    <mergeCell ref="B37:D37"/>
    <mergeCell ref="B53:D53"/>
    <mergeCell ref="B61:D61"/>
    <mergeCell ref="B45:D45"/>
    <mergeCell ref="D172:N172"/>
    <mergeCell ref="D153:N153"/>
    <mergeCell ref="D112:N112"/>
    <mergeCell ref="D109:M109"/>
    <mergeCell ref="D119:N119"/>
    <mergeCell ref="D82:N82"/>
    <mergeCell ref="D83:N83"/>
    <mergeCell ref="D84:N84"/>
    <mergeCell ref="D81:M81"/>
    <mergeCell ref="D145:N145"/>
    <mergeCell ref="D146:N146"/>
    <mergeCell ref="D143:M143"/>
    <mergeCell ref="D120:N120"/>
    <mergeCell ref="D121:N121"/>
    <mergeCell ref="B139:D139"/>
    <mergeCell ref="B140:D140"/>
    <mergeCell ref="D65:M65"/>
    <mergeCell ref="D66:N66"/>
    <mergeCell ref="D67:N67"/>
    <mergeCell ref="D68:N68"/>
    <mergeCell ref="D44:N44"/>
    <mergeCell ref="D49:M49"/>
    <mergeCell ref="D50:N50"/>
    <mergeCell ref="D51:N51"/>
    <mergeCell ref="D52:N52"/>
    <mergeCell ref="D57:M57"/>
    <mergeCell ref="D58:N58"/>
    <mergeCell ref="D59:N59"/>
    <mergeCell ref="D60:N60"/>
  </mergeCells>
  <pageMargins left="0.23622047244094491" right="0.23622047244094491" top="0.74803149606299213" bottom="0.74803149606299213" header="0.31496062992125984" footer="0.31496062992125984"/>
  <pageSetup paperSize="9" fitToHeight="0" orientation="landscape" r:id="rId2"/>
  <headerFooter scaleWithDoc="0"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5"/>
  <sheetViews>
    <sheetView zoomScaleNormal="100" workbookViewId="0">
      <selection activeCell="D18" sqref="D18"/>
    </sheetView>
  </sheetViews>
  <sheetFormatPr defaultRowHeight="15" x14ac:dyDescent="0.25"/>
  <cols>
    <col min="4" max="4" width="100.28515625" style="6" customWidth="1"/>
  </cols>
  <sheetData>
    <row r="1" spans="1:5" x14ac:dyDescent="0.25">
      <c r="A1" s="15"/>
      <c r="B1" s="16"/>
      <c r="C1" s="16"/>
      <c r="D1" s="9"/>
      <c r="E1" s="17"/>
    </row>
    <row r="2" spans="1:5" x14ac:dyDescent="0.25">
      <c r="A2" s="18"/>
      <c r="B2" s="4"/>
      <c r="C2" s="4"/>
      <c r="D2" s="7"/>
      <c r="E2" s="19"/>
    </row>
    <row r="3" spans="1:5" x14ac:dyDescent="0.25">
      <c r="A3" s="18"/>
      <c r="B3" s="4"/>
      <c r="C3" s="4"/>
      <c r="D3" s="7"/>
      <c r="E3" s="19"/>
    </row>
    <row r="4" spans="1:5" x14ac:dyDescent="0.25">
      <c r="A4" s="18"/>
      <c r="B4" s="4"/>
      <c r="C4" s="4"/>
      <c r="D4" s="7"/>
      <c r="E4" s="19"/>
    </row>
    <row r="5" spans="1:5" x14ac:dyDescent="0.25">
      <c r="A5" s="18"/>
      <c r="B5" s="4"/>
      <c r="C5" s="4"/>
      <c r="D5" s="7"/>
      <c r="E5" s="19"/>
    </row>
    <row r="6" spans="1:5" x14ac:dyDescent="0.25">
      <c r="A6" s="18"/>
      <c r="B6" s="4"/>
      <c r="C6" s="4"/>
      <c r="D6" s="7"/>
      <c r="E6" s="19"/>
    </row>
    <row r="7" spans="1:5" x14ac:dyDescent="0.25">
      <c r="A7" s="18"/>
      <c r="B7" s="4"/>
      <c r="C7" s="4"/>
      <c r="D7" s="7"/>
      <c r="E7" s="19"/>
    </row>
    <row r="8" spans="1:5" ht="32.25" customHeight="1" x14ac:dyDescent="0.25">
      <c r="A8" s="18"/>
      <c r="B8" s="23"/>
      <c r="C8" s="23"/>
      <c r="D8" s="24"/>
      <c r="E8" s="19">
        <f>E10+E16+E28+E32+E36</f>
        <v>0</v>
      </c>
    </row>
    <row r="9" spans="1:5" x14ac:dyDescent="0.25">
      <c r="A9" s="18"/>
      <c r="B9" s="4"/>
      <c r="C9" s="4"/>
      <c r="D9" s="7"/>
      <c r="E9" s="19"/>
    </row>
    <row r="10" spans="1:5" x14ac:dyDescent="0.25">
      <c r="A10" s="25"/>
      <c r="B10" s="26"/>
      <c r="C10" s="26"/>
      <c r="D10" s="27"/>
      <c r="E10" s="28"/>
    </row>
    <row r="11" spans="1:5" x14ac:dyDescent="0.25">
      <c r="A11" s="18"/>
      <c r="B11" s="4"/>
      <c r="C11" s="4"/>
      <c r="D11" s="7"/>
      <c r="E11" s="19"/>
    </row>
    <row r="12" spans="1:5" x14ac:dyDescent="0.25">
      <c r="A12" s="18"/>
      <c r="B12" s="4"/>
      <c r="C12" s="4"/>
      <c r="D12" s="7"/>
      <c r="E12" s="19"/>
    </row>
    <row r="13" spans="1:5" x14ac:dyDescent="0.25">
      <c r="A13" s="18"/>
      <c r="B13" s="4"/>
      <c r="C13" s="4"/>
      <c r="D13" s="7"/>
      <c r="E13" s="19"/>
    </row>
    <row r="14" spans="1:5" x14ac:dyDescent="0.25">
      <c r="A14" s="18"/>
      <c r="B14" s="4"/>
      <c r="C14" s="4"/>
      <c r="D14" s="7"/>
      <c r="E14" s="19"/>
    </row>
    <row r="15" spans="1:5" x14ac:dyDescent="0.25">
      <c r="A15" s="18"/>
      <c r="B15" s="4"/>
      <c r="C15" s="4"/>
      <c r="D15" s="7"/>
      <c r="E15" s="19"/>
    </row>
    <row r="16" spans="1:5" x14ac:dyDescent="0.25">
      <c r="A16" s="25"/>
      <c r="B16" s="26"/>
      <c r="C16" s="26"/>
      <c r="D16" s="27"/>
      <c r="E16" s="28"/>
    </row>
    <row r="17" spans="1:5" x14ac:dyDescent="0.25">
      <c r="A17" s="18"/>
      <c r="B17" s="4"/>
      <c r="C17" s="4"/>
      <c r="D17" s="7"/>
      <c r="E17" s="19"/>
    </row>
    <row r="18" spans="1:5" x14ac:dyDescent="0.25">
      <c r="A18" s="18"/>
      <c r="B18" s="4"/>
      <c r="C18" s="4"/>
      <c r="D18" s="7"/>
      <c r="E18" s="19"/>
    </row>
    <row r="19" spans="1:5" x14ac:dyDescent="0.25">
      <c r="A19" s="18"/>
      <c r="B19" s="4"/>
      <c r="C19" s="4"/>
      <c r="D19" s="7"/>
      <c r="E19" s="19"/>
    </row>
    <row r="20" spans="1:5" x14ac:dyDescent="0.25">
      <c r="A20" s="18"/>
      <c r="B20" s="4"/>
      <c r="C20" s="4"/>
      <c r="D20" s="7"/>
      <c r="E20" s="19"/>
    </row>
    <row r="21" spans="1:5" x14ac:dyDescent="0.25">
      <c r="A21" s="18"/>
      <c r="B21" s="4"/>
      <c r="C21" s="4"/>
      <c r="D21" s="7"/>
      <c r="E21" s="19"/>
    </row>
    <row r="22" spans="1:5" x14ac:dyDescent="0.25">
      <c r="A22" s="18"/>
      <c r="B22" s="4"/>
      <c r="C22" s="4"/>
      <c r="D22" s="7"/>
      <c r="E22" s="19"/>
    </row>
    <row r="23" spans="1:5" x14ac:dyDescent="0.25">
      <c r="A23" s="18"/>
      <c r="B23" s="4"/>
      <c r="C23" s="4"/>
      <c r="D23" s="7"/>
      <c r="E23" s="19"/>
    </row>
    <row r="24" spans="1:5" x14ac:dyDescent="0.25">
      <c r="A24" s="18"/>
      <c r="B24" s="4"/>
      <c r="C24" s="4"/>
      <c r="D24" s="7"/>
      <c r="E24" s="19"/>
    </row>
    <row r="25" spans="1:5" x14ac:dyDescent="0.25">
      <c r="A25" s="18"/>
      <c r="B25" s="4"/>
      <c r="C25" s="4"/>
      <c r="D25" s="7"/>
      <c r="E25" s="19"/>
    </row>
    <row r="26" spans="1:5" x14ac:dyDescent="0.25">
      <c r="A26" s="18"/>
      <c r="B26" s="4"/>
      <c r="C26" s="4"/>
      <c r="D26" s="7"/>
      <c r="E26" s="19"/>
    </row>
    <row r="27" spans="1:5" x14ac:dyDescent="0.25">
      <c r="A27" s="18"/>
      <c r="B27" s="4"/>
      <c r="C27" s="4"/>
      <c r="D27" s="7"/>
      <c r="E27" s="19"/>
    </row>
    <row r="28" spans="1:5" x14ac:dyDescent="0.25">
      <c r="A28" s="18"/>
      <c r="B28" s="4"/>
      <c r="C28" s="4"/>
      <c r="D28" s="7"/>
      <c r="E28" s="19"/>
    </row>
    <row r="29" spans="1:5" x14ac:dyDescent="0.25">
      <c r="A29" s="18"/>
      <c r="B29" s="4"/>
      <c r="C29" s="4"/>
      <c r="D29" s="7"/>
      <c r="E29" s="19"/>
    </row>
    <row r="30" spans="1:5" x14ac:dyDescent="0.25">
      <c r="A30" s="18"/>
      <c r="B30" s="4"/>
      <c r="C30" s="4"/>
      <c r="D30" s="7"/>
      <c r="E30" s="19"/>
    </row>
    <row r="31" spans="1:5" x14ac:dyDescent="0.25">
      <c r="A31" s="18"/>
      <c r="B31" s="4"/>
      <c r="C31" s="4"/>
      <c r="D31" s="7"/>
      <c r="E31" s="19"/>
    </row>
    <row r="32" spans="1:5" x14ac:dyDescent="0.25">
      <c r="A32" s="18"/>
      <c r="B32" s="4"/>
      <c r="C32" s="4"/>
      <c r="D32" s="7"/>
      <c r="E32" s="19"/>
    </row>
    <row r="33" spans="1:5" x14ac:dyDescent="0.25">
      <c r="A33" s="18"/>
      <c r="B33" s="4"/>
      <c r="C33" s="4"/>
      <c r="D33" s="7"/>
      <c r="E33" s="19"/>
    </row>
    <row r="34" spans="1:5" x14ac:dyDescent="0.25">
      <c r="A34" s="18"/>
      <c r="B34" s="4"/>
      <c r="C34" s="4"/>
      <c r="D34" s="7"/>
      <c r="E34" s="19"/>
    </row>
    <row r="35" spans="1:5" x14ac:dyDescent="0.25">
      <c r="A35" s="18"/>
      <c r="B35" s="4"/>
      <c r="C35" s="4"/>
      <c r="D35" s="7"/>
      <c r="E35" s="19"/>
    </row>
    <row r="36" spans="1:5" x14ac:dyDescent="0.25">
      <c r="A36" s="18"/>
      <c r="B36" s="4"/>
      <c r="C36" s="4"/>
      <c r="D36" s="7"/>
      <c r="E36" s="19"/>
    </row>
    <row r="37" spans="1:5" x14ac:dyDescent="0.25">
      <c r="A37" s="18"/>
      <c r="B37" s="4"/>
      <c r="C37" s="4"/>
      <c r="D37" s="7"/>
      <c r="E37" s="19"/>
    </row>
    <row r="38" spans="1:5" x14ac:dyDescent="0.25">
      <c r="A38" s="18"/>
      <c r="B38" s="4"/>
      <c r="C38" s="4"/>
      <c r="D38" s="7"/>
      <c r="E38" s="19"/>
    </row>
    <row r="39" spans="1:5" x14ac:dyDescent="0.25">
      <c r="A39" s="18"/>
      <c r="B39" s="4"/>
      <c r="C39" s="4"/>
      <c r="D39" s="7"/>
      <c r="E39" s="19"/>
    </row>
    <row r="40" spans="1:5" x14ac:dyDescent="0.25">
      <c r="A40" s="18"/>
      <c r="B40" s="4"/>
      <c r="C40" s="4"/>
      <c r="D40" s="7"/>
      <c r="E40" s="19"/>
    </row>
    <row r="41" spans="1:5" x14ac:dyDescent="0.25">
      <c r="A41" s="18"/>
      <c r="B41" s="4"/>
      <c r="C41" s="4"/>
      <c r="D41" s="7"/>
      <c r="E41" s="19">
        <f>E42+E50+E60+E64+E68+E74+E77+E82+E87+E90</f>
        <v>0</v>
      </c>
    </row>
    <row r="42" spans="1:5" x14ac:dyDescent="0.25">
      <c r="A42" s="18"/>
      <c r="B42" s="4"/>
      <c r="C42" s="4"/>
      <c r="D42" s="7"/>
      <c r="E42" s="19"/>
    </row>
    <row r="43" spans="1:5" x14ac:dyDescent="0.25">
      <c r="A43" s="18"/>
      <c r="B43" s="4"/>
      <c r="C43" s="4"/>
      <c r="D43" s="7"/>
      <c r="E43" s="19"/>
    </row>
    <row r="44" spans="1:5" x14ac:dyDescent="0.25">
      <c r="A44" s="18"/>
      <c r="B44" s="4"/>
      <c r="C44" s="4"/>
      <c r="D44" s="7"/>
      <c r="E44" s="19"/>
    </row>
    <row r="45" spans="1:5" x14ac:dyDescent="0.25">
      <c r="A45" s="18"/>
      <c r="B45" s="4"/>
      <c r="C45" s="4"/>
      <c r="D45" s="7"/>
      <c r="E45" s="19"/>
    </row>
    <row r="46" spans="1:5" x14ac:dyDescent="0.25">
      <c r="A46" s="18"/>
      <c r="B46" s="4"/>
      <c r="C46" s="4"/>
      <c r="D46" s="7"/>
      <c r="E46" s="19"/>
    </row>
    <row r="47" spans="1:5" x14ac:dyDescent="0.25">
      <c r="A47" s="18"/>
      <c r="B47" s="4"/>
      <c r="C47" s="4"/>
      <c r="D47" s="7"/>
      <c r="E47" s="19"/>
    </row>
    <row r="48" spans="1:5" x14ac:dyDescent="0.25">
      <c r="A48" s="18"/>
      <c r="B48" s="4"/>
      <c r="C48" s="4"/>
      <c r="D48" s="7"/>
      <c r="E48" s="19"/>
    </row>
    <row r="49" spans="1:5" x14ac:dyDescent="0.25">
      <c r="A49" s="18"/>
      <c r="B49" s="4"/>
      <c r="C49" s="4"/>
      <c r="D49" s="7"/>
      <c r="E49" s="19"/>
    </row>
    <row r="50" spans="1:5" x14ac:dyDescent="0.25">
      <c r="A50" s="18"/>
      <c r="B50" s="4"/>
      <c r="C50" s="4"/>
      <c r="D50" s="7"/>
      <c r="E50" s="19"/>
    </row>
    <row r="51" spans="1:5" x14ac:dyDescent="0.25">
      <c r="A51" s="18"/>
      <c r="B51" s="4"/>
      <c r="C51" s="4"/>
      <c r="D51" s="7"/>
      <c r="E51" s="19"/>
    </row>
    <row r="52" spans="1:5" x14ac:dyDescent="0.25">
      <c r="A52" s="18"/>
      <c r="B52" s="4"/>
      <c r="C52" s="4"/>
      <c r="D52" s="7"/>
      <c r="E52" s="19"/>
    </row>
    <row r="53" spans="1:5" x14ac:dyDescent="0.25">
      <c r="A53" s="18"/>
      <c r="B53" s="4"/>
      <c r="C53" s="4"/>
      <c r="D53" s="7"/>
      <c r="E53" s="19"/>
    </row>
    <row r="54" spans="1:5" x14ac:dyDescent="0.25">
      <c r="A54" s="18"/>
      <c r="B54" s="4"/>
      <c r="C54" s="4"/>
      <c r="D54" s="7"/>
      <c r="E54" s="19"/>
    </row>
    <row r="55" spans="1:5" x14ac:dyDescent="0.25">
      <c r="A55" s="18"/>
      <c r="B55" s="4"/>
      <c r="C55" s="4"/>
      <c r="D55" s="7"/>
      <c r="E55" s="19"/>
    </row>
    <row r="56" spans="1:5" x14ac:dyDescent="0.25">
      <c r="A56" s="18"/>
      <c r="B56" s="4"/>
      <c r="C56" s="4"/>
      <c r="D56" s="7"/>
      <c r="E56" s="19"/>
    </row>
    <row r="57" spans="1:5" x14ac:dyDescent="0.25">
      <c r="A57" s="18"/>
      <c r="B57" s="4"/>
      <c r="C57" s="4"/>
      <c r="D57" s="7"/>
      <c r="E57" s="19"/>
    </row>
    <row r="58" spans="1:5" x14ac:dyDescent="0.25">
      <c r="A58" s="18"/>
      <c r="B58" s="4"/>
      <c r="C58" s="4"/>
      <c r="D58" s="7"/>
      <c r="E58" s="19"/>
    </row>
    <row r="59" spans="1:5" x14ac:dyDescent="0.25">
      <c r="A59" s="18"/>
      <c r="B59" s="4"/>
      <c r="C59" s="4"/>
      <c r="D59" s="7"/>
      <c r="E59" s="19"/>
    </row>
    <row r="60" spans="1:5" x14ac:dyDescent="0.25">
      <c r="A60" s="18"/>
      <c r="B60" s="4"/>
      <c r="C60" s="4"/>
      <c r="D60" s="7"/>
      <c r="E60" s="19"/>
    </row>
    <row r="61" spans="1:5" x14ac:dyDescent="0.25">
      <c r="A61" s="18"/>
      <c r="B61" s="4"/>
      <c r="C61" s="4"/>
      <c r="D61" s="7"/>
      <c r="E61" s="19"/>
    </row>
    <row r="62" spans="1:5" x14ac:dyDescent="0.25">
      <c r="A62" s="18"/>
      <c r="B62" s="4"/>
      <c r="C62" s="4"/>
      <c r="D62" s="7"/>
      <c r="E62" s="19"/>
    </row>
    <row r="63" spans="1:5" x14ac:dyDescent="0.25">
      <c r="A63" s="18"/>
      <c r="B63" s="4"/>
      <c r="C63" s="4"/>
      <c r="D63" s="7"/>
      <c r="E63" s="19"/>
    </row>
    <row r="64" spans="1:5" x14ac:dyDescent="0.25">
      <c r="A64" s="18"/>
      <c r="B64" s="4"/>
      <c r="C64" s="4"/>
      <c r="D64" s="7"/>
      <c r="E64" s="19"/>
    </row>
    <row r="65" spans="1:5" x14ac:dyDescent="0.25">
      <c r="A65" s="18"/>
      <c r="B65" s="4"/>
      <c r="C65" s="4"/>
      <c r="D65" s="7"/>
      <c r="E65" s="19"/>
    </row>
    <row r="66" spans="1:5" x14ac:dyDescent="0.25">
      <c r="A66" s="18"/>
      <c r="B66" s="4"/>
      <c r="C66" s="4"/>
      <c r="D66" s="7"/>
      <c r="E66" s="19"/>
    </row>
    <row r="67" spans="1:5" x14ac:dyDescent="0.25">
      <c r="A67" s="18"/>
      <c r="B67" s="4"/>
      <c r="C67" s="4"/>
      <c r="D67" s="7"/>
      <c r="E67" s="19"/>
    </row>
    <row r="68" spans="1:5" x14ac:dyDescent="0.25">
      <c r="A68" s="18"/>
      <c r="B68" s="4"/>
      <c r="C68" s="4"/>
      <c r="D68" s="7"/>
      <c r="E68" s="19"/>
    </row>
    <row r="69" spans="1:5" x14ac:dyDescent="0.25">
      <c r="A69" s="18"/>
      <c r="B69" s="4"/>
      <c r="C69" s="4"/>
      <c r="D69" s="7"/>
      <c r="E69" s="19"/>
    </row>
    <row r="70" spans="1:5" x14ac:dyDescent="0.25">
      <c r="A70" s="18"/>
      <c r="B70" s="4"/>
      <c r="C70" s="4"/>
      <c r="D70" s="7"/>
      <c r="E70" s="19"/>
    </row>
    <row r="71" spans="1:5" x14ac:dyDescent="0.25">
      <c r="A71" s="18"/>
      <c r="B71" s="4"/>
      <c r="C71" s="4"/>
      <c r="D71" s="7"/>
      <c r="E71" s="19"/>
    </row>
    <row r="72" spans="1:5" x14ac:dyDescent="0.25">
      <c r="A72" s="18"/>
      <c r="B72" s="4"/>
      <c r="C72" s="4"/>
      <c r="D72" s="7"/>
      <c r="E72" s="19"/>
    </row>
    <row r="73" spans="1:5" x14ac:dyDescent="0.25">
      <c r="A73" s="18"/>
      <c r="B73" s="4"/>
      <c r="C73" s="4"/>
      <c r="D73" s="7"/>
      <c r="E73" s="19"/>
    </row>
    <row r="74" spans="1:5" x14ac:dyDescent="0.25">
      <c r="A74" s="18"/>
      <c r="B74" s="4"/>
      <c r="C74" s="4"/>
      <c r="D74" s="7"/>
      <c r="E74" s="19"/>
    </row>
    <row r="75" spans="1:5" x14ac:dyDescent="0.25">
      <c r="A75" s="18"/>
      <c r="B75" s="4"/>
      <c r="C75" s="4"/>
      <c r="D75" s="7"/>
      <c r="E75" s="19"/>
    </row>
    <row r="76" spans="1:5" x14ac:dyDescent="0.25">
      <c r="A76" s="18"/>
      <c r="B76" s="4"/>
      <c r="C76" s="4"/>
      <c r="D76" s="7"/>
      <c r="E76" s="19"/>
    </row>
    <row r="77" spans="1:5" x14ac:dyDescent="0.25">
      <c r="A77" s="18"/>
      <c r="B77" s="4"/>
      <c r="C77" s="4"/>
      <c r="D77" s="7"/>
      <c r="E77" s="19"/>
    </row>
    <row r="78" spans="1:5" x14ac:dyDescent="0.25">
      <c r="A78" s="18"/>
      <c r="B78" s="4"/>
      <c r="C78" s="4"/>
      <c r="D78" s="7"/>
      <c r="E78" s="19"/>
    </row>
    <row r="79" spans="1:5" x14ac:dyDescent="0.25">
      <c r="A79" s="18"/>
      <c r="B79" s="4"/>
      <c r="C79" s="4"/>
      <c r="D79" s="7"/>
      <c r="E79" s="19"/>
    </row>
    <row r="80" spans="1:5" x14ac:dyDescent="0.25">
      <c r="A80" s="18"/>
      <c r="B80" s="4"/>
      <c r="C80" s="4"/>
      <c r="D80" s="7"/>
      <c r="E80" s="19"/>
    </row>
    <row r="81" spans="1:5" x14ac:dyDescent="0.25">
      <c r="A81" s="18"/>
      <c r="B81" s="4"/>
      <c r="C81" s="4"/>
      <c r="D81" s="7"/>
      <c r="E81" s="19"/>
    </row>
    <row r="82" spans="1:5" x14ac:dyDescent="0.25">
      <c r="A82" s="18"/>
      <c r="B82" s="4"/>
      <c r="C82" s="4"/>
      <c r="D82" s="7"/>
      <c r="E82" s="19"/>
    </row>
    <row r="83" spans="1:5" x14ac:dyDescent="0.25">
      <c r="A83" s="18"/>
      <c r="B83" s="4"/>
      <c r="C83" s="4"/>
      <c r="D83" s="7"/>
      <c r="E83" s="19"/>
    </row>
    <row r="84" spans="1:5" x14ac:dyDescent="0.25">
      <c r="A84" s="18"/>
      <c r="B84" s="4"/>
      <c r="C84" s="4"/>
      <c r="D84" s="7"/>
      <c r="E84" s="19"/>
    </row>
    <row r="85" spans="1:5" x14ac:dyDescent="0.25">
      <c r="A85" s="18"/>
      <c r="B85" s="4"/>
      <c r="C85" s="4"/>
      <c r="D85" s="7"/>
      <c r="E85" s="19"/>
    </row>
    <row r="86" spans="1:5" x14ac:dyDescent="0.25">
      <c r="A86" s="18"/>
      <c r="B86" s="4"/>
      <c r="C86" s="4"/>
      <c r="D86" s="7"/>
      <c r="E86" s="19"/>
    </row>
    <row r="87" spans="1:5" x14ac:dyDescent="0.25">
      <c r="A87" s="18"/>
      <c r="B87" s="4"/>
      <c r="C87" s="4"/>
      <c r="D87" s="7"/>
      <c r="E87" s="19"/>
    </row>
    <row r="88" spans="1:5" x14ac:dyDescent="0.25">
      <c r="A88" s="18"/>
      <c r="B88" s="4"/>
      <c r="C88" s="4"/>
      <c r="D88" s="7"/>
      <c r="E88" s="19"/>
    </row>
    <row r="89" spans="1:5" x14ac:dyDescent="0.25">
      <c r="A89" s="18"/>
      <c r="B89" s="4"/>
      <c r="C89" s="4"/>
      <c r="D89" s="7"/>
      <c r="E89" s="19"/>
    </row>
    <row r="90" spans="1:5" x14ac:dyDescent="0.25">
      <c r="A90" s="18"/>
      <c r="B90" s="4"/>
      <c r="C90" s="4"/>
      <c r="D90" s="7"/>
      <c r="E90" s="19"/>
    </row>
    <row r="91" spans="1:5" x14ac:dyDescent="0.25">
      <c r="A91" s="18"/>
      <c r="B91" s="4"/>
      <c r="C91" s="4"/>
      <c r="D91" s="7"/>
      <c r="E91" s="19"/>
    </row>
    <row r="92" spans="1:5" x14ac:dyDescent="0.25">
      <c r="A92" s="18"/>
      <c r="B92" s="4"/>
      <c r="C92" s="4"/>
      <c r="D92" s="7"/>
      <c r="E92" s="19"/>
    </row>
    <row r="93" spans="1:5" x14ac:dyDescent="0.25">
      <c r="A93" s="18"/>
      <c r="B93" s="4"/>
      <c r="C93" s="4"/>
      <c r="D93" s="7"/>
      <c r="E93" s="19"/>
    </row>
    <row r="94" spans="1:5" x14ac:dyDescent="0.25">
      <c r="A94" s="18"/>
      <c r="B94" s="4"/>
      <c r="C94" s="4"/>
      <c r="D94" s="7"/>
      <c r="E94" s="19"/>
    </row>
    <row r="95" spans="1:5" x14ac:dyDescent="0.25">
      <c r="A95" s="18"/>
      <c r="B95" s="4"/>
      <c r="C95" s="4"/>
      <c r="D95" s="7"/>
      <c r="E95" s="19"/>
    </row>
    <row r="96" spans="1:5" x14ac:dyDescent="0.25">
      <c r="A96" s="18"/>
      <c r="B96" s="4"/>
      <c r="C96" s="4"/>
      <c r="D96" s="7"/>
      <c r="E96" s="19">
        <f>E97+E110+E116</f>
        <v>0</v>
      </c>
    </row>
    <row r="97" spans="1:5" x14ac:dyDescent="0.25">
      <c r="A97" s="18"/>
      <c r="B97" s="4"/>
      <c r="C97" s="4"/>
      <c r="D97" s="7"/>
      <c r="E97" s="19"/>
    </row>
    <row r="98" spans="1:5" x14ac:dyDescent="0.25">
      <c r="A98" s="18"/>
      <c r="B98" s="4"/>
      <c r="C98" s="4"/>
      <c r="D98" s="7"/>
      <c r="E98" s="19"/>
    </row>
    <row r="99" spans="1:5" x14ac:dyDescent="0.25">
      <c r="A99" s="18"/>
      <c r="B99" s="4"/>
      <c r="C99" s="4"/>
      <c r="D99" s="7"/>
      <c r="E99" s="19"/>
    </row>
    <row r="100" spans="1:5" x14ac:dyDescent="0.25">
      <c r="A100" s="18"/>
      <c r="B100" s="4"/>
      <c r="C100" s="4"/>
      <c r="D100" s="7"/>
      <c r="E100" s="19"/>
    </row>
    <row r="101" spans="1:5" x14ac:dyDescent="0.25">
      <c r="A101" s="18"/>
      <c r="B101" s="4"/>
      <c r="C101" s="4"/>
      <c r="D101" s="7"/>
      <c r="E101" s="19"/>
    </row>
    <row r="102" spans="1:5" x14ac:dyDescent="0.25">
      <c r="A102" s="18"/>
      <c r="B102" s="4"/>
      <c r="C102" s="4"/>
      <c r="D102" s="7"/>
      <c r="E102" s="19"/>
    </row>
    <row r="103" spans="1:5" x14ac:dyDescent="0.25">
      <c r="A103" s="18"/>
      <c r="B103" s="4"/>
      <c r="C103" s="4"/>
      <c r="D103" s="7"/>
      <c r="E103" s="19"/>
    </row>
    <row r="104" spans="1:5" x14ac:dyDescent="0.25">
      <c r="A104" s="18"/>
      <c r="B104" s="4"/>
      <c r="C104" s="4"/>
      <c r="D104" s="7"/>
      <c r="E104" s="19"/>
    </row>
    <row r="105" spans="1:5" x14ac:dyDescent="0.25">
      <c r="A105" s="18"/>
      <c r="B105" s="4"/>
      <c r="C105" s="4"/>
      <c r="D105" s="7"/>
      <c r="E105" s="19"/>
    </row>
    <row r="106" spans="1:5" x14ac:dyDescent="0.25">
      <c r="A106" s="18"/>
      <c r="B106" s="4"/>
      <c r="C106" s="4"/>
      <c r="D106" s="7"/>
      <c r="E106" s="19"/>
    </row>
    <row r="107" spans="1:5" x14ac:dyDescent="0.25">
      <c r="A107" s="18"/>
      <c r="B107" s="4"/>
      <c r="C107" s="4"/>
      <c r="D107" s="7"/>
      <c r="E107" s="19"/>
    </row>
    <row r="108" spans="1:5" x14ac:dyDescent="0.25">
      <c r="A108" s="18"/>
      <c r="B108" s="4"/>
      <c r="C108" s="4"/>
      <c r="D108" s="7"/>
      <c r="E108" s="19"/>
    </row>
    <row r="109" spans="1:5" x14ac:dyDescent="0.25">
      <c r="A109" s="18"/>
      <c r="B109" s="4"/>
      <c r="C109" s="4"/>
      <c r="D109" s="7"/>
      <c r="E109" s="19"/>
    </row>
    <row r="110" spans="1:5" x14ac:dyDescent="0.25">
      <c r="A110" s="18"/>
      <c r="B110" s="4"/>
      <c r="C110" s="4"/>
      <c r="D110" s="7"/>
      <c r="E110" s="19"/>
    </row>
    <row r="111" spans="1:5" x14ac:dyDescent="0.25">
      <c r="A111" s="18"/>
      <c r="B111" s="4"/>
      <c r="C111" s="4"/>
      <c r="D111" s="7"/>
      <c r="E111" s="19"/>
    </row>
    <row r="112" spans="1:5" x14ac:dyDescent="0.25">
      <c r="A112" s="18"/>
      <c r="B112" s="4"/>
      <c r="C112" s="4"/>
      <c r="D112" s="7"/>
      <c r="E112" s="19"/>
    </row>
    <row r="113" spans="1:5" x14ac:dyDescent="0.25">
      <c r="A113" s="18"/>
      <c r="B113" s="4"/>
      <c r="C113" s="4"/>
      <c r="D113" s="7"/>
      <c r="E113" s="19"/>
    </row>
    <row r="114" spans="1:5" x14ac:dyDescent="0.25">
      <c r="A114" s="18"/>
      <c r="B114" s="4"/>
      <c r="C114" s="4"/>
      <c r="D114" s="7"/>
      <c r="E114" s="19"/>
    </row>
    <row r="115" spans="1:5" x14ac:dyDescent="0.25">
      <c r="A115" s="18"/>
      <c r="B115" s="4"/>
      <c r="C115" s="4"/>
      <c r="D115" s="7"/>
      <c r="E115" s="19"/>
    </row>
    <row r="116" spans="1:5" x14ac:dyDescent="0.25">
      <c r="A116" s="18"/>
      <c r="B116" s="4"/>
      <c r="C116" s="4"/>
      <c r="D116" s="7"/>
      <c r="E116" s="19"/>
    </row>
    <row r="117" spans="1:5" x14ac:dyDescent="0.25">
      <c r="A117" s="18"/>
      <c r="B117" s="4"/>
      <c r="C117" s="4"/>
      <c r="D117" s="7"/>
      <c r="E117" s="19"/>
    </row>
    <row r="118" spans="1:5" x14ac:dyDescent="0.25">
      <c r="A118" s="18"/>
      <c r="B118" s="4"/>
      <c r="C118" s="4"/>
      <c r="D118" s="7"/>
      <c r="E118" s="19"/>
    </row>
    <row r="119" spans="1:5" x14ac:dyDescent="0.25">
      <c r="A119" s="18"/>
      <c r="B119" s="4"/>
      <c r="C119" s="4"/>
      <c r="D119" s="7"/>
      <c r="E119" s="19"/>
    </row>
    <row r="120" spans="1:5" x14ac:dyDescent="0.25">
      <c r="A120" s="18"/>
      <c r="B120" s="4"/>
      <c r="C120" s="4"/>
      <c r="D120" s="7"/>
      <c r="E120" s="19"/>
    </row>
    <row r="121" spans="1:5" x14ac:dyDescent="0.25">
      <c r="A121" s="18"/>
      <c r="B121" s="4"/>
      <c r="C121" s="4"/>
      <c r="D121" s="7"/>
      <c r="E121" s="19"/>
    </row>
    <row r="122" spans="1:5" x14ac:dyDescent="0.25">
      <c r="A122" s="18"/>
      <c r="B122" s="4"/>
      <c r="C122" s="4"/>
      <c r="D122" s="7"/>
      <c r="E122" s="19"/>
    </row>
    <row r="123" spans="1:5" x14ac:dyDescent="0.25">
      <c r="A123" s="18"/>
      <c r="B123" s="4"/>
      <c r="C123" s="4"/>
      <c r="D123" s="7"/>
      <c r="E123" s="19"/>
    </row>
    <row r="124" spans="1:5" x14ac:dyDescent="0.25">
      <c r="A124" s="18"/>
      <c r="B124" s="4"/>
      <c r="C124" s="4"/>
      <c r="D124" s="7"/>
      <c r="E124" s="19">
        <f>E125+E135+E138+E138</f>
        <v>0</v>
      </c>
    </row>
    <row r="125" spans="1:5" x14ac:dyDescent="0.25">
      <c r="A125" s="18"/>
      <c r="B125" s="4"/>
      <c r="C125" s="4"/>
      <c r="D125" s="7"/>
      <c r="E125" s="19"/>
    </row>
    <row r="126" spans="1:5" x14ac:dyDescent="0.25">
      <c r="A126" s="18"/>
      <c r="B126" s="4"/>
      <c r="C126" s="4"/>
      <c r="D126" s="7"/>
      <c r="E126" s="19"/>
    </row>
    <row r="127" spans="1:5" x14ac:dyDescent="0.25">
      <c r="A127" s="18"/>
      <c r="B127" s="4"/>
      <c r="C127" s="4"/>
      <c r="D127" s="7"/>
      <c r="E127" s="19"/>
    </row>
    <row r="128" spans="1:5" x14ac:dyDescent="0.25">
      <c r="A128" s="18"/>
      <c r="B128" s="4"/>
      <c r="C128" s="4"/>
      <c r="D128" s="7"/>
      <c r="E128" s="19"/>
    </row>
    <row r="129" spans="1:5" x14ac:dyDescent="0.25">
      <c r="A129" s="18"/>
      <c r="B129" s="4"/>
      <c r="C129" s="4"/>
      <c r="D129" s="7"/>
      <c r="E129" s="19"/>
    </row>
    <row r="130" spans="1:5" x14ac:dyDescent="0.25">
      <c r="A130" s="18"/>
      <c r="B130" s="4"/>
      <c r="C130" s="4"/>
      <c r="D130" s="7"/>
      <c r="E130" s="19"/>
    </row>
    <row r="131" spans="1:5" x14ac:dyDescent="0.25">
      <c r="A131" s="18"/>
      <c r="B131" s="4"/>
      <c r="C131" s="4"/>
      <c r="D131" s="7"/>
      <c r="E131" s="19"/>
    </row>
    <row r="132" spans="1:5" x14ac:dyDescent="0.25">
      <c r="A132" s="18"/>
      <c r="B132" s="4"/>
      <c r="C132" s="4"/>
      <c r="D132" s="7"/>
      <c r="E132" s="19"/>
    </row>
    <row r="133" spans="1:5" x14ac:dyDescent="0.25">
      <c r="A133" s="18"/>
      <c r="B133" s="4"/>
      <c r="C133" s="4"/>
      <c r="D133" s="7"/>
      <c r="E133" s="19"/>
    </row>
    <row r="134" spans="1:5" x14ac:dyDescent="0.25">
      <c r="A134" s="18"/>
      <c r="B134" s="4"/>
      <c r="C134" s="4"/>
      <c r="D134" s="7"/>
      <c r="E134" s="19"/>
    </row>
    <row r="135" spans="1:5" x14ac:dyDescent="0.25">
      <c r="A135" s="18"/>
      <c r="B135" s="4"/>
      <c r="C135" s="4"/>
      <c r="D135" s="7"/>
      <c r="E135" s="19"/>
    </row>
    <row r="136" spans="1:5" x14ac:dyDescent="0.25">
      <c r="A136" s="18"/>
      <c r="B136" s="4"/>
      <c r="C136" s="4"/>
      <c r="D136" s="7"/>
      <c r="E136" s="19"/>
    </row>
    <row r="137" spans="1:5" x14ac:dyDescent="0.25">
      <c r="A137" s="18"/>
      <c r="B137" s="4"/>
      <c r="C137" s="4"/>
      <c r="D137" s="7"/>
      <c r="E137" s="19"/>
    </row>
    <row r="138" spans="1:5" x14ac:dyDescent="0.25">
      <c r="A138" s="18"/>
      <c r="B138" s="4"/>
      <c r="C138" s="4"/>
      <c r="D138" s="7"/>
      <c r="E138" s="19"/>
    </row>
    <row r="139" spans="1:5" x14ac:dyDescent="0.25">
      <c r="A139" s="18"/>
      <c r="B139" s="4"/>
      <c r="C139" s="4"/>
      <c r="D139" s="7"/>
      <c r="E139" s="19"/>
    </row>
    <row r="140" spans="1:5" x14ac:dyDescent="0.25">
      <c r="A140" s="18"/>
      <c r="B140" s="4"/>
      <c r="C140" s="4"/>
      <c r="D140" s="7"/>
      <c r="E140" s="19"/>
    </row>
    <row r="141" spans="1:5" x14ac:dyDescent="0.25">
      <c r="A141" s="18"/>
      <c r="B141" s="4"/>
      <c r="C141" s="4"/>
      <c r="D141" s="7"/>
      <c r="E141" s="19"/>
    </row>
    <row r="142" spans="1:5" x14ac:dyDescent="0.25">
      <c r="A142" s="18"/>
      <c r="B142" s="4"/>
      <c r="C142" s="4"/>
      <c r="D142" s="7"/>
      <c r="E142" s="19"/>
    </row>
    <row r="143" spans="1:5" ht="15.75" thickBot="1" x14ac:dyDescent="0.3">
      <c r="A143" s="20"/>
      <c r="B143" s="21"/>
      <c r="C143" s="21"/>
      <c r="D143" s="10"/>
      <c r="E143" s="22">
        <f>E8+E41+E96+E123</f>
        <v>0</v>
      </c>
    </row>
    <row r="144" spans="1:5" x14ac:dyDescent="0.25">
      <c r="A144" s="3"/>
      <c r="B144" s="3"/>
      <c r="C144" s="3"/>
      <c r="D144" s="7"/>
      <c r="E144" s="3"/>
    </row>
    <row r="145" spans="1:5" x14ac:dyDescent="0.25">
      <c r="A145" s="3"/>
      <c r="B145" s="3"/>
      <c r="C145" s="3"/>
      <c r="D145" s="7"/>
      <c r="E145" s="3"/>
    </row>
  </sheetData>
  <customSheetViews>
    <customSheetView guid="{12429165-4D8C-455C-A337-F5AA36C23545}">
      <selection activeCell="B32" sqref="B32:D32"/>
      <pageMargins left="0.23622047244094491" right="0.23622047244094491" top="0.74803149606299213" bottom="0.74803149606299213" header="0.31496062992125984" footer="0.31496062992125984"/>
      <pageSetup paperSize="9" fitToHeight="0" orientation="portrait" r:id="rId1"/>
      <headerFooter scaleWithDoc="0" alignWithMargins="0"/>
    </customSheetView>
  </customSheetViews>
  <pageMargins left="0.23622047244094491" right="0.23622047244094491" top="0.74803149606299213" bottom="0.74803149606299213" header="0.31496062992125984" footer="0.31496062992125984"/>
  <pageSetup paperSize="9" fitToHeight="0" orientation="portrait" r:id="rId2"/>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6</vt:i4>
      </vt:variant>
    </vt:vector>
  </HeadingPairs>
  <TitlesOfParts>
    <vt:vector size="8" baseType="lpstr">
      <vt:lpstr>Sheet1</vt:lpstr>
      <vt:lpstr>Sheet2</vt:lpstr>
      <vt:lpstr>Sheet1!_ftn1</vt:lpstr>
      <vt:lpstr>Sheet1!_ftn2</vt:lpstr>
      <vt:lpstr>Sheet1!_ftn3</vt:lpstr>
      <vt:lpstr>Sheet1!_ftnref1</vt:lpstr>
      <vt:lpstr>Sheet1!_Toc207183163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Marius VOICU</cp:lastModifiedBy>
  <cp:lastPrinted>2016-04-01T08:26:35Z</cp:lastPrinted>
  <dcterms:created xsi:type="dcterms:W3CDTF">2013-06-17T07:31:55Z</dcterms:created>
  <dcterms:modified xsi:type="dcterms:W3CDTF">2018-03-14T08:18:46Z</dcterms:modified>
</cp:coreProperties>
</file>